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403711AA-0FA9-49F1-B869-F3EB4D3463FF}" xr6:coauthVersionLast="36" xr6:coauthVersionMax="36" xr10:uidLastSave="{00000000-0000-0000-0000-000000000000}"/>
  <bookViews>
    <workbookView xWindow="0" yWindow="0" windowWidth="20490" windowHeight="7245" xr2:uid="{46C7C795-7F08-484F-B71C-6181D4A2F243}"/>
  </bookViews>
  <sheets>
    <sheet name="Comparativo"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1">#REF!</definedName>
    <definedName name="\k">#REF!</definedName>
    <definedName name="\PRECIOS">#REF!</definedName>
    <definedName name="\v">#REF!</definedName>
    <definedName name="_" hidden="1">'[1]F-05'!#REF!</definedName>
    <definedName name="_________________PAG1">#REF!</definedName>
    <definedName name="________________PAG1">#REF!</definedName>
    <definedName name="_______________PAG1">#REF!</definedName>
    <definedName name="______________PAG1">#REF!</definedName>
    <definedName name="_____________PAG1">#REF!</definedName>
    <definedName name="____________PAG1">#REF!</definedName>
    <definedName name="___________PAG1">#REF!</definedName>
    <definedName name="_________PAG1">#REF!</definedName>
    <definedName name="_________pre01">'[2]Metrado 01'!$F$80</definedName>
    <definedName name="_________pre02">'[2]Metrado 02'!$F$149</definedName>
    <definedName name="________MES1">[3]DATOS!$C$21</definedName>
    <definedName name="________MES2">[3]DATOS!$C$22</definedName>
    <definedName name="________PAG1">#REF!</definedName>
    <definedName name="________pre01">'[2]Metrado 01'!$F$80</definedName>
    <definedName name="________pre02">'[2]Metrado 02'!$F$149</definedName>
    <definedName name="_______CAO1">#REF!</definedName>
    <definedName name="_______CAO2">#REF!</definedName>
    <definedName name="_______CAO3">#REF!</definedName>
    <definedName name="_______CAO4">#REF!</definedName>
    <definedName name="_______CAO5">#REF!</definedName>
    <definedName name="_______CAO6">#REF!</definedName>
    <definedName name="_______CAO7">#REF!</definedName>
    <definedName name="_______CAO8">#REF!</definedName>
    <definedName name="_______MES1">[3]DATOS!$C$21</definedName>
    <definedName name="_______MES2">[3]DATOS!$C$22</definedName>
    <definedName name="_______MT1010100">#REF!</definedName>
    <definedName name="_______MT1010160">#REF!</definedName>
    <definedName name="_______MT1010200">#REF!</definedName>
    <definedName name="_______MT1010220">#REF!</definedName>
    <definedName name="_______MTV0101001">#REF!</definedName>
    <definedName name="_______MTV0101002">#REF!</definedName>
    <definedName name="_______MTV0101003">#REF!</definedName>
    <definedName name="_______MTV0101004">#REF!</definedName>
    <definedName name="_______MTV0101005">#REF!</definedName>
    <definedName name="_______MTV0101006">#REF!</definedName>
    <definedName name="_______MTV0101007">#REF!</definedName>
    <definedName name="_______PAG1">#REF!</definedName>
    <definedName name="_______PAG2">#REF!</definedName>
    <definedName name="_______pre01">'[2]Metrado 01'!$F$80</definedName>
    <definedName name="_______pre02">'[2]Metrado 02'!$F$149</definedName>
    <definedName name="______CAO1">#REF!</definedName>
    <definedName name="______CAO2">#REF!</definedName>
    <definedName name="______CAO3">#REF!</definedName>
    <definedName name="______CAO4">#REF!</definedName>
    <definedName name="______CAO5">#REF!</definedName>
    <definedName name="______CAO6">#REF!</definedName>
    <definedName name="______CAO7">#REF!</definedName>
    <definedName name="______CAO8">#REF!</definedName>
    <definedName name="______MES1">[3]DATOS!$C$21</definedName>
    <definedName name="______MES2">[3]DATOS!$C$22</definedName>
    <definedName name="______MT1010100">#REF!</definedName>
    <definedName name="______MT1010140">#REF!</definedName>
    <definedName name="______MT1010160">#REF!</definedName>
    <definedName name="______MT1010200">#REF!</definedName>
    <definedName name="______MT1010220">#REF!</definedName>
    <definedName name="______MTV0101001">#REF!</definedName>
    <definedName name="______MTV0101002">#REF!</definedName>
    <definedName name="______MTV0101003">#REF!</definedName>
    <definedName name="______MTV0101004">#REF!</definedName>
    <definedName name="______MTV0101005">#REF!</definedName>
    <definedName name="______MTV0101006">#REF!</definedName>
    <definedName name="______MTV0101007">#REF!</definedName>
    <definedName name="______PAG1">#REF!</definedName>
    <definedName name="______PAG2">#REF!</definedName>
    <definedName name="______pre01">'[2]Metrado 01'!$F$80</definedName>
    <definedName name="______pre02">'[2]Metrado 02'!$F$149</definedName>
    <definedName name="_____CAO1">#REF!</definedName>
    <definedName name="_____CAO2">#REF!</definedName>
    <definedName name="_____CAO3">#REF!</definedName>
    <definedName name="_____CAO4">#REF!</definedName>
    <definedName name="_____CAO5">#REF!</definedName>
    <definedName name="_____CAO6">#REF!</definedName>
    <definedName name="_____CAO7">#REF!</definedName>
    <definedName name="_____CAO8">#REF!</definedName>
    <definedName name="_____MES1">[3]DATOS!$C$21</definedName>
    <definedName name="_____MES2">[3]DATOS!$C$22</definedName>
    <definedName name="_____MT1010100">#REF!</definedName>
    <definedName name="_____MT1010140">#REF!</definedName>
    <definedName name="_____MT1010160">#REF!</definedName>
    <definedName name="_____MT1010200">#REF!</definedName>
    <definedName name="_____MT1010220">#REF!</definedName>
    <definedName name="_____MTV0101001">#REF!</definedName>
    <definedName name="_____MTV0101002">#REF!</definedName>
    <definedName name="_____MTV0101003">#REF!</definedName>
    <definedName name="_____MTV0101004">#REF!</definedName>
    <definedName name="_____MTV0101005">#REF!</definedName>
    <definedName name="_____MTV0101006">#REF!</definedName>
    <definedName name="_____MTV0101007">#REF!</definedName>
    <definedName name="_____PAG1">#REF!</definedName>
    <definedName name="_____PAG2">#REF!</definedName>
    <definedName name="_____pre01">'[2]Metrado 01'!$F$80</definedName>
    <definedName name="_____pre02">'[2]Metrado 02'!$F$149</definedName>
    <definedName name="____CAO1">#REF!</definedName>
    <definedName name="____CAO2">#REF!</definedName>
    <definedName name="____CAO3">#REF!</definedName>
    <definedName name="____CAO4">#REF!</definedName>
    <definedName name="____CAO5">#REF!</definedName>
    <definedName name="____CAO6">#REF!</definedName>
    <definedName name="____CAO7">#REF!</definedName>
    <definedName name="____CAO8">#REF!</definedName>
    <definedName name="____ded2">#REF!</definedName>
    <definedName name="____ded3">[4]ded3!$B$11:$F$32</definedName>
    <definedName name="____ded4">[4]ded4!$B$11:$F$32</definedName>
    <definedName name="____MES1">[3]DATOS!$C$21</definedName>
    <definedName name="____MES2">[3]DATOS!$C$22</definedName>
    <definedName name="____MT1010100">#REF!</definedName>
    <definedName name="____MT1010140">#REF!</definedName>
    <definedName name="____MT1010160">#REF!</definedName>
    <definedName name="____MT1010200">#REF!</definedName>
    <definedName name="____MT1010220">#REF!</definedName>
    <definedName name="____MTV0101001">#REF!</definedName>
    <definedName name="____MTV0101002">#REF!</definedName>
    <definedName name="____MTV0101003">#REF!</definedName>
    <definedName name="____MTV0101004">#REF!</definedName>
    <definedName name="____MTV0101005">#REF!</definedName>
    <definedName name="____MTV0101006">#REF!</definedName>
    <definedName name="____MTV0101007">#REF!</definedName>
    <definedName name="____PAG1">#REF!</definedName>
    <definedName name="____PAG2">#REF!</definedName>
    <definedName name="____pre01">'[2]Metrado 01'!$F$80</definedName>
    <definedName name="____pre02">'[2]Metrado 02'!$F$149</definedName>
    <definedName name="___AA502400">#REF!</definedName>
    <definedName name="___AA503100">#REF!</definedName>
    <definedName name="___AA503101">#REF!</definedName>
    <definedName name="___AA503107">#REF!</definedName>
    <definedName name="___AA503114">#REF!</definedName>
    <definedName name="___AA503115">#REF!</definedName>
    <definedName name="___AA503306">#REF!</definedName>
    <definedName name="___CAO1">#REF!</definedName>
    <definedName name="___CAO2">#REF!</definedName>
    <definedName name="___CAO3">#REF!</definedName>
    <definedName name="___CAO4">#REF!</definedName>
    <definedName name="___CAO5">#REF!</definedName>
    <definedName name="___CAO6">#REF!</definedName>
    <definedName name="___CAO7">#REF!</definedName>
    <definedName name="___CAO8">#REF!</definedName>
    <definedName name="___ded2">#REF!</definedName>
    <definedName name="___ded3">[4]ded3!$B$11:$F$32</definedName>
    <definedName name="___ded4">[4]ded4!$B$11:$F$32</definedName>
    <definedName name="___EPD15">#REF!</definedName>
    <definedName name="___EQF10">[5]Equipo!$O$74</definedName>
    <definedName name="___EQF11">[5]Equipo!#REF!</definedName>
    <definedName name="___EQF13">[5]Equipo!$O$203</definedName>
    <definedName name="___EQF14">[5]Equipo!$O$405</definedName>
    <definedName name="___EQF15">[5]Equipo!#REF!</definedName>
    <definedName name="___EQF16">[5]Equipo!#REF!</definedName>
    <definedName name="___EQF17">[5]Equipo!#REF!</definedName>
    <definedName name="___EQF18">[5]Equipo!#REF!</definedName>
    <definedName name="___EQF19">[5]Equipo!#REF!</definedName>
    <definedName name="___EQF20">[5]Equipo!#REF!</definedName>
    <definedName name="___EQF21">[5]Equipo!#REF!</definedName>
    <definedName name="___EQF22">[5]Equipo!#REF!</definedName>
    <definedName name="___EQF23">[5]Equipo!#REF!</definedName>
    <definedName name="___EQF24">[5]Equipo!#REF!</definedName>
    <definedName name="___EQF25">[5]Equipo!#REF!</definedName>
    <definedName name="___EQF60">[5]Equipo!#REF!</definedName>
    <definedName name="___EQF70">[5]Equipo!#REF!</definedName>
    <definedName name="___EQF80">[5]Equipo!$O$622</definedName>
    <definedName name="___EQF89">[5]Equipo!#REF!</definedName>
    <definedName name="___EQF90">[5]Equipo!#REF!</definedName>
    <definedName name="___Mes1">#REF!</definedName>
    <definedName name="___Mes2">#REF!</definedName>
    <definedName name="___Mes3">#REF!</definedName>
    <definedName name="___MT1010100">#REF!</definedName>
    <definedName name="___MT1010140">#REF!</definedName>
    <definedName name="___MT1010160">#REF!</definedName>
    <definedName name="___MT1010200">#REF!</definedName>
    <definedName name="___MT1010220">#REF!</definedName>
    <definedName name="___MTV0101001">#REF!</definedName>
    <definedName name="___MTV0101002">#REF!</definedName>
    <definedName name="___MTV0101003">#REF!</definedName>
    <definedName name="___MTV0101004">#REF!</definedName>
    <definedName name="___MTV0101005">#REF!</definedName>
    <definedName name="___MTV0101006">#REF!</definedName>
    <definedName name="___MTV0101007">#REF!</definedName>
    <definedName name="___PAG1">#REF!</definedName>
    <definedName name="___PAG2">#REF!</definedName>
    <definedName name="___pre01">'[2]Metrado 01'!$F$80</definedName>
    <definedName name="___pre02">'[2]Metrado 02'!$F$149</definedName>
    <definedName name="___VEF10">[5]Vehículo!$O$26</definedName>
    <definedName name="___VEF11">[5]Vehículo!$O$75</definedName>
    <definedName name="___VEF13">[5]Vehículo!$O$85</definedName>
    <definedName name="___VEF14">[5]Vehículo!$O$116</definedName>
    <definedName name="___VEF15">[5]Vehículo!$O$129</definedName>
    <definedName name="___VEF16">[5]Vehículo!$O$142</definedName>
    <definedName name="___VEF17">[5]Vehículo!$O$152</definedName>
    <definedName name="___VEF18">[5]Vehículo!#REF!</definedName>
    <definedName name="___VEF19">[5]Vehículo!#REF!</definedName>
    <definedName name="___VEF20">[5]Vehículo!#REF!</definedName>
    <definedName name="___VEF21">[5]Vehículo!#REF!</definedName>
    <definedName name="___VEF22">[5]Vehículo!#REF!</definedName>
    <definedName name="___VEF23">[5]Vehículo!$O$162</definedName>
    <definedName name="___VEF24">[5]Vehículo!$O$172</definedName>
    <definedName name="___VEF25">[5]Vehículo!#REF!</definedName>
    <definedName name="___VEF60">[5]Vehículo!#REF!</definedName>
    <definedName name="___VEF70">[5]Vehículo!$O$352</definedName>
    <definedName name="___VEF80">[5]Vehículo!#REF!</definedName>
    <definedName name="___VEF89">[5]Vehículo!#REF!</definedName>
    <definedName name="___VEF90">[5]Vehículo!#REF!</definedName>
    <definedName name="__1__123Graph_ASEPTA_1" hidden="1">#REF!</definedName>
    <definedName name="__123Graph_A" hidden="1">#REF!</definedName>
    <definedName name="__123Graph_ACURRENT" hidden="1">[6]FitOutConfCentre!#REF!</definedName>
    <definedName name="__123Graph_AGraph1" hidden="1">'[7]EXP '!#REF!</definedName>
    <definedName name="__123Graph_AGraph10" hidden="1">[8]EXP!#REF!</definedName>
    <definedName name="__123Graph_AGraph11" hidden="1">[8]EXP!#REF!</definedName>
    <definedName name="__123Graph_AGraph12" hidden="1">[8]EXP!#REF!</definedName>
    <definedName name="__123Graph_AGraph13" hidden="1">[8]EXP!#REF!</definedName>
    <definedName name="__123Graph_AGraph14" hidden="1">[8]EXP!#REF!</definedName>
    <definedName name="__123Graph_AGraph15" hidden="1">[8]EXP!#REF!</definedName>
    <definedName name="__123Graph_AGraph16" hidden="1">[8]EXP!#REF!</definedName>
    <definedName name="__123Graph_AGraph17" hidden="1">[8]EXP!#REF!</definedName>
    <definedName name="__123Graph_AGraph18" hidden="1">[8]EXP!#REF!</definedName>
    <definedName name="__123Graph_AGraph2" hidden="1">[8]EXP!#REF!</definedName>
    <definedName name="__123Graph_AGraph3" hidden="1">[8]EXP!#REF!</definedName>
    <definedName name="__123Graph_AGraph4" hidden="1">[8]EXP!#REF!</definedName>
    <definedName name="__123Graph_AGraph5" hidden="1">[8]EXP!#REF!</definedName>
    <definedName name="__123Graph_AGraph6" hidden="1">[8]EXP!#REF!</definedName>
    <definedName name="__123Graph_AGraph7" hidden="1">[8]EXP!#REF!</definedName>
    <definedName name="__123Graph_AGraph8" hidden="1">[8]EXP!#REF!</definedName>
    <definedName name="__123Graph_AGraph9" hidden="1">[8]EXP!#REF!</definedName>
    <definedName name="__123Graph_D" hidden="1">#REF!</definedName>
    <definedName name="__123Graph_E" hidden="1">#REF!</definedName>
    <definedName name="__123Graph_X" localSheetId="0" hidden="1">'[9]F-05'!#REF!</definedName>
    <definedName name="__123Graph_X" hidden="1">#REF!</definedName>
    <definedName name="__123Graph_XGRA1" hidden="1">'[9]F-05'!#REF!</definedName>
    <definedName name="__123Graph_XGRA2" hidden="1">'[9]F-05'!#REF!</definedName>
    <definedName name="__123Graph_XGraph1" hidden="1">'[7]EXP '!#REF!</definedName>
    <definedName name="__123Graph_XGraph10" hidden="1">[8]EXP!#REF!</definedName>
    <definedName name="__123Graph_XGraph11" hidden="1">[8]EXP!#REF!</definedName>
    <definedName name="__123Graph_XGraph12" hidden="1">[8]EXP!#REF!</definedName>
    <definedName name="__123Graph_XGraph13" hidden="1">[8]EXP!#REF!</definedName>
    <definedName name="__123Graph_XGraph14" hidden="1">[8]EXP!#REF!</definedName>
    <definedName name="__123Graph_XGraph15" hidden="1">[8]EXP!#REF!</definedName>
    <definedName name="__123Graph_XGraph16" hidden="1">[8]EXP!#REF!</definedName>
    <definedName name="__123Graph_XGraph17" hidden="1">[8]EXP!#REF!</definedName>
    <definedName name="__123Graph_XGraph18" hidden="1">[8]EXP!#REF!</definedName>
    <definedName name="__123Graph_XGraph3" hidden="1">[8]EXP!#REF!</definedName>
    <definedName name="__123Graph_XGraph4" hidden="1">[8]EXP!#REF!</definedName>
    <definedName name="__123Graph_XGraph5" hidden="1">[8]EXP!#REF!</definedName>
    <definedName name="__123Graph_XGraph6" hidden="1">[8]EXP!#REF!</definedName>
    <definedName name="__123Graph_XGraph7" hidden="1">[8]EXP!#REF!</definedName>
    <definedName name="__123Graph_XGraph8" hidden="1">[8]EXP!#REF!</definedName>
    <definedName name="__123Graph_XGraph9" hidden="1">[8]EXP!#REF!</definedName>
    <definedName name="__2__123Graph_DSEPTA_1" hidden="1">#REF!</definedName>
    <definedName name="__3__123Graph_ESEPTA_1" hidden="1">#REF!</definedName>
    <definedName name="__4__123Graph_XSEPTA_1" hidden="1">#REF!</definedName>
    <definedName name="__AA502400">#REF!</definedName>
    <definedName name="__AA503100">#REF!</definedName>
    <definedName name="__AA503101">#REF!</definedName>
    <definedName name="__AA503107">#REF!</definedName>
    <definedName name="__AA503114">#REF!</definedName>
    <definedName name="__AA503115">#REF!</definedName>
    <definedName name="__AA503306">#REF!</definedName>
    <definedName name="__CAO1">#REF!</definedName>
    <definedName name="__CAO2">#REF!</definedName>
    <definedName name="__CAO3">#REF!</definedName>
    <definedName name="__CAO4">#REF!</definedName>
    <definedName name="__CAO5">#REF!</definedName>
    <definedName name="__CAO6">#REF!</definedName>
    <definedName name="__CAO7">#REF!</definedName>
    <definedName name="__CAO8">#REF!</definedName>
    <definedName name="__ded2">#REF!</definedName>
    <definedName name="__ded3">[4]ded3!$B$11:$F$32</definedName>
    <definedName name="__ded4">[4]ded4!$B$11:$F$32</definedName>
    <definedName name="__EPD15">#REF!</definedName>
    <definedName name="__EQF10">[5]Equipo!$O$74</definedName>
    <definedName name="__EQF11">[5]Equipo!#REF!</definedName>
    <definedName name="__EQF13">[5]Equipo!$O$203</definedName>
    <definedName name="__EQF14">[5]Equipo!$O$405</definedName>
    <definedName name="__EQF15">[5]Equipo!#REF!</definedName>
    <definedName name="__EQF16">[5]Equipo!#REF!</definedName>
    <definedName name="__EQF17">[5]Equipo!#REF!</definedName>
    <definedName name="__EQF18">[5]Equipo!#REF!</definedName>
    <definedName name="__EQF19">[5]Equipo!#REF!</definedName>
    <definedName name="__EQF20">[5]Equipo!#REF!</definedName>
    <definedName name="__EQF21">[5]Equipo!#REF!</definedName>
    <definedName name="__EQF22">[5]Equipo!#REF!</definedName>
    <definedName name="__EQF23">[5]Equipo!#REF!</definedName>
    <definedName name="__EQF24">[5]Equipo!#REF!</definedName>
    <definedName name="__EQF25">[5]Equipo!#REF!</definedName>
    <definedName name="__EQF60">[5]Equipo!#REF!</definedName>
    <definedName name="__EQF70">[5]Equipo!#REF!</definedName>
    <definedName name="__EQF80">[5]Equipo!$O$622</definedName>
    <definedName name="__EQF89">[5]Equipo!#REF!</definedName>
    <definedName name="__EQF90">[5]Equipo!#REF!</definedName>
    <definedName name="__Mes1">#REF!</definedName>
    <definedName name="__Mes2">#REF!</definedName>
    <definedName name="__Mes3">#REF!</definedName>
    <definedName name="__MT1010100">#REF!</definedName>
    <definedName name="__MT1010140">#REF!</definedName>
    <definedName name="__MT1010160">#REF!</definedName>
    <definedName name="__MT1010200">#REF!</definedName>
    <definedName name="__MT1010220">#REF!</definedName>
    <definedName name="__MTV0101001">#REF!</definedName>
    <definedName name="__MTV0101002">#REF!</definedName>
    <definedName name="__MTV0101003">#REF!</definedName>
    <definedName name="__MTV0101004">#REF!</definedName>
    <definedName name="__MTV0101005">#REF!</definedName>
    <definedName name="__MTV0101006">#REF!</definedName>
    <definedName name="__MTV0101007">#REF!</definedName>
    <definedName name="__PAG1">#REF!</definedName>
    <definedName name="__PAG2">#REF!</definedName>
    <definedName name="__pre01">'[10]Metrado 01'!$F$80</definedName>
    <definedName name="__pre02">'[10]Metrado 02'!$F$149</definedName>
    <definedName name="__VEF10">[5]Vehículo!$O$26</definedName>
    <definedName name="__VEF11">[5]Vehículo!$O$75</definedName>
    <definedName name="__VEF13">[5]Vehículo!$O$85</definedName>
    <definedName name="__VEF14">[5]Vehículo!$O$116</definedName>
    <definedName name="__VEF15">[5]Vehículo!$O$129</definedName>
    <definedName name="__VEF16">[5]Vehículo!$O$142</definedName>
    <definedName name="__VEF17">[5]Vehículo!$O$152</definedName>
    <definedName name="__VEF18">[5]Vehículo!#REF!</definedName>
    <definedName name="__VEF19">[5]Vehículo!#REF!</definedName>
    <definedName name="__VEF20">[5]Vehículo!#REF!</definedName>
    <definedName name="__VEF21">[5]Vehículo!#REF!</definedName>
    <definedName name="__VEF22">[5]Vehículo!#REF!</definedName>
    <definedName name="__VEF23">[5]Vehículo!$O$162</definedName>
    <definedName name="__VEF24">[5]Vehículo!$O$172</definedName>
    <definedName name="__VEF25">[5]Vehículo!#REF!</definedName>
    <definedName name="__VEF60">[5]Vehículo!#REF!</definedName>
    <definedName name="__VEF70">[5]Vehículo!$O$352</definedName>
    <definedName name="__VEF80">[5]Vehículo!#REF!</definedName>
    <definedName name="__VEF89">[5]Vehículo!#REF!</definedName>
    <definedName name="__VEF90">[5]Vehículo!#REF!</definedName>
    <definedName name="_1__123Graph_ACHART_1" hidden="1">[11]Cash2!$G$16:$G$31</definedName>
    <definedName name="_1__123Graph_ASEPTA_1" hidden="1">#REF!</definedName>
    <definedName name="_1_0_0_F" hidden="1">'[12]F-05'!#REF!</definedName>
    <definedName name="_2__123Graph_ACHART_2" hidden="1">[11]Z!$T$179:$AH$179</definedName>
    <definedName name="_2__123Graph_DSEPTA_1" hidden="1">#REF!</definedName>
    <definedName name="_3__123Graph_BCHART_2" hidden="1">[11]Z!$T$180:$AH$180</definedName>
    <definedName name="_3__123Graph_ESEPTA_1" hidden="1">#REF!</definedName>
    <definedName name="_3_0_0_F" hidden="1">'[12]F-05'!#REF!</definedName>
    <definedName name="_4__123Graph_CCHART_1" hidden="1">[11]Cash2!$J$16:$J$36</definedName>
    <definedName name="_4__123Graph_XSEPTA_1" hidden="1">#REF!</definedName>
    <definedName name="_5__123Graph_DCHART_1" hidden="1">[11]Cash2!$K$16:$K$36</definedName>
    <definedName name="_AA502400">#REF!</definedName>
    <definedName name="_AA503100">#REF!</definedName>
    <definedName name="_AA503101">#REF!</definedName>
    <definedName name="_AA503107">#REF!</definedName>
    <definedName name="_AA503114">#REF!</definedName>
    <definedName name="_AA503115">#REF!</definedName>
    <definedName name="_AA503306">#REF!</definedName>
    <definedName name="_ABC" hidden="1">[11]Cash2!$G$16:$G$31</definedName>
    <definedName name="_CAO1">#REF!</definedName>
    <definedName name="_CAO2">#REF!</definedName>
    <definedName name="_CAO3">#REF!</definedName>
    <definedName name="_CAO4">#REF!</definedName>
    <definedName name="_CAO5">#REF!</definedName>
    <definedName name="_CAO6">#REF!</definedName>
    <definedName name="_CAO7">#REF!</definedName>
    <definedName name="_CAO8">#REF!</definedName>
    <definedName name="_ded2">#REF!</definedName>
    <definedName name="_ded3">[4]ded3!$B$11:$F$32</definedName>
    <definedName name="_ded4">[4]ded4!$B$11:$F$32</definedName>
    <definedName name="_Dist_Bin" hidden="1">#REF!</definedName>
    <definedName name="_Dist_Values" hidden="1">#REF!</definedName>
    <definedName name="_EPD15">#REF!</definedName>
    <definedName name="_EQF10">[5]Equipo!$O$74</definedName>
    <definedName name="_EQF11">[5]Equipo!#REF!</definedName>
    <definedName name="_EQF13">[5]Equipo!$O$203</definedName>
    <definedName name="_EQF14">[5]Equipo!$O$405</definedName>
    <definedName name="_EQF15">[5]Equipo!#REF!</definedName>
    <definedName name="_EQF16">[5]Equipo!#REF!</definedName>
    <definedName name="_EQF17">[5]Equipo!#REF!</definedName>
    <definedName name="_EQF18">[5]Equipo!#REF!</definedName>
    <definedName name="_EQF19">[5]Equipo!#REF!</definedName>
    <definedName name="_EQF20">[5]Equipo!#REF!</definedName>
    <definedName name="_EQF21">[5]Equipo!#REF!</definedName>
    <definedName name="_EQF22">[5]Equipo!#REF!</definedName>
    <definedName name="_EQF23">[5]Equipo!#REF!</definedName>
    <definedName name="_EQF24">[5]Equipo!#REF!</definedName>
    <definedName name="_EQF25">[5]Equipo!#REF!</definedName>
    <definedName name="_EQF60">[5]Equipo!#REF!</definedName>
    <definedName name="_EQF70">[5]Equipo!#REF!</definedName>
    <definedName name="_EQF80">[5]Equipo!$O$622</definedName>
    <definedName name="_EQF89">[5]Equipo!#REF!</definedName>
    <definedName name="_EQF90">[5]Equipo!#REF!</definedName>
    <definedName name="_Fill" localSheetId="0" hidden="1">'[9]F-05'!#REF!</definedName>
    <definedName name="_Fill" hidden="1">'[13]Raw Data'!#REF!</definedName>
    <definedName name="_xlnm._FilterDatabase" localSheetId="0" hidden="1">Comparativo!$B$10:$R$137</definedName>
    <definedName name="_Key1" localSheetId="0" hidden="1">#REF!</definedName>
    <definedName name="_Key1" hidden="1">#REF!</definedName>
    <definedName name="_Key2" hidden="1">#REF!</definedName>
    <definedName name="_Mes1">#REF!</definedName>
    <definedName name="_Mes2">#REF!</definedName>
    <definedName name="_Mes3">#REF!</definedName>
    <definedName name="_MT1010100">#REF!</definedName>
    <definedName name="_MT1010140">#REF!</definedName>
    <definedName name="_MT1010160">#REF!</definedName>
    <definedName name="_MT1010200">#REF!</definedName>
    <definedName name="_MT1010220">#REF!</definedName>
    <definedName name="_MTV0101001">#REF!</definedName>
    <definedName name="_MTV0101002">#REF!</definedName>
    <definedName name="_MTV0101003">#REF!</definedName>
    <definedName name="_MTV0101004">#REF!</definedName>
    <definedName name="_MTV0101005">#REF!</definedName>
    <definedName name="_MTV0101006">#REF!</definedName>
    <definedName name="_MTV0101007">#REF!</definedName>
    <definedName name="_Order1" hidden="1">255</definedName>
    <definedName name="_Order2" localSheetId="0" hidden="1">0</definedName>
    <definedName name="_Order2" hidden="1">255</definedName>
    <definedName name="_PAG1">#REF!</definedName>
    <definedName name="_PAG2">#REF!</definedName>
    <definedName name="_pre01">'[10]Metrado 01'!$F$80</definedName>
    <definedName name="_pre02">'[10]Metrado 02'!$F$149</definedName>
    <definedName name="_Regression_Int" hidden="1">1</definedName>
    <definedName name="_Sort" hidden="1">[14]기계내역서!#REF!</definedName>
    <definedName name="_val10">'[15]Val Nº11'!$A$12:$P$174</definedName>
    <definedName name="_VEF10">[5]Vehículo!$O$26</definedName>
    <definedName name="_VEF11">[5]Vehículo!$O$75</definedName>
    <definedName name="_VEF13">[5]Vehículo!$O$85</definedName>
    <definedName name="_VEF14">[5]Vehículo!$O$116</definedName>
    <definedName name="_VEF15">[5]Vehículo!$O$129</definedName>
    <definedName name="_VEF16">[5]Vehículo!$O$142</definedName>
    <definedName name="_VEF17">[5]Vehículo!$O$152</definedName>
    <definedName name="_VEF18">[5]Vehículo!#REF!</definedName>
    <definedName name="_VEF19">[5]Vehículo!#REF!</definedName>
    <definedName name="_VEF20">[5]Vehículo!#REF!</definedName>
    <definedName name="_VEF21">[5]Vehículo!#REF!</definedName>
    <definedName name="_VEF22">[5]Vehículo!#REF!</definedName>
    <definedName name="_VEF23">[5]Vehículo!$O$162</definedName>
    <definedName name="_VEF24">[5]Vehículo!$O$172</definedName>
    <definedName name="_VEF25">[5]Vehículo!#REF!</definedName>
    <definedName name="_VEF60">[5]Vehículo!#REF!</definedName>
    <definedName name="_VEF70">[5]Vehículo!$O$352</definedName>
    <definedName name="_VEF80">[5]Vehículo!#REF!</definedName>
    <definedName name="_VEF89">[5]Vehículo!#REF!</definedName>
    <definedName name="_VEF90">[5]Vehículo!#REF!</definedName>
    <definedName name="A">#N/A</definedName>
    <definedName name="A_IMPRESIÓN_IM">[5]Equipo!$C$8:$Q$628</definedName>
    <definedName name="AA5010a">#REF!</definedName>
    <definedName name="AA503104A">#REF!</definedName>
    <definedName name="AA503104C">#REF!</definedName>
    <definedName name="AA5051901A">#REF!</definedName>
    <definedName name="AA5051901B">#REF!</definedName>
    <definedName name="AA5051901C">#REF!</definedName>
    <definedName name="AA5051901D">#REF!</definedName>
    <definedName name="AA5051901E">#REF!</definedName>
    <definedName name="aaa" hidden="1">#REF!</definedName>
    <definedName name="aaaa" hidden="1">'[16]PLANILLA-MET'!#REF!</definedName>
    <definedName name="aaaaaaaaaaaaa" hidden="1">'[16]PLANILLA-MET'!#REF!</definedName>
    <definedName name="AAAAAAAAAAAAAAAAA" hidden="1">[6]FitOutConfCentre!#REF!</definedName>
    <definedName name="AALC">#REF!</definedName>
    <definedName name="AALCPC">#REF!</definedName>
    <definedName name="ABCD" hidden="1">[11]Z!$T$179:$AH$179</definedName>
    <definedName name="AccessDatabase" hidden="1">"C:\WIN95\Desktop\Ramesh\AIC\Aic.mdb"</definedName>
    <definedName name="ACERO" localSheetId="0">#REF!</definedName>
    <definedName name="ACERO">#REF!</definedName>
    <definedName name="ADELANTO">[17]INDICES!$A$1:$O$80</definedName>
    <definedName name="ADer">#REF!</definedName>
    <definedName name="adic10">[4]Adic10!$B$11:$F$67</definedName>
    <definedName name="adic11">[4]Adic11!$B$11:$F$69</definedName>
    <definedName name="adic5">[4]Adic5!$B$11:$F$42</definedName>
    <definedName name="adic6">[4]Adic6!$B$11:$F$41</definedName>
    <definedName name="adic7">[4]Adic7!$B$11:$F$47</definedName>
    <definedName name="adic9">[4]Adic9!$B$11:$F$48</definedName>
    <definedName name="ADICIONAL">#REF!</definedName>
    <definedName name="AFP">#REF!</definedName>
    <definedName name="AIzq">#REF!</definedName>
    <definedName name="ANCHOS">#REF!</definedName>
    <definedName name="_xlnm.Print_Area" localSheetId="0">Comparativo!$A$1:$S$138</definedName>
    <definedName name="ASFGWF" hidden="1">#REF!</definedName>
    <definedName name="AVAC">'[18]Deduc. Reaj.'!$A$3:$O$37</definedName>
    <definedName name="AXAX" hidden="1">#REF!</definedName>
    <definedName name="_xlnm.Database">#REF!</definedName>
    <definedName name="BdControlCalidad">[19]ControlDeCalidad!$B$8:$D$30</definedName>
    <definedName name="BdPersIngDiar">#REF!</definedName>
    <definedName name="bot">'[20]resumen OK'!$C$82:$D$90</definedName>
    <definedName name="CABEC_1">#REF!</definedName>
    <definedName name="CABEC_2">#REF!</definedName>
    <definedName name="cantera">'[20]resumen OK'!$C$77:$D$80</definedName>
    <definedName name="CARR">[4]carretera04!$B$15:$F$73</definedName>
    <definedName name="carr8">[4]carretera!$B$15:$F$106</definedName>
    <definedName name="cascsub">[4]cascada_sub!$B$11:$F$41</definedName>
    <definedName name="cascsup">[4]cascada_sup!$B$11:$F$40</definedName>
    <definedName name="ccc" hidden="1">#REF!</definedName>
    <definedName name="cczcz" hidden="1">#REF!</definedName>
    <definedName name="CD" hidden="1">[11]Cash2!$K$16:$K$36</definedName>
    <definedName name="CEMENTO" localSheetId="0">#REF!</definedName>
    <definedName name="CEMENTO">#REF!</definedName>
    <definedName name="CFVGHDS" hidden="1">#REF!</definedName>
    <definedName name="CODPER">#REF!</definedName>
    <definedName name="collsub">[4]collpani_sub!$B$11:$F$37</definedName>
    <definedName name="collsup">[4]collpani_sup!$B$11:$F$42</definedName>
    <definedName name="CONCHAN">#REF!</definedName>
    <definedName name="CONSORCIO_NIPPON_KOEI_CO.__LTD.___CESEL_S.A.">#REF!</definedName>
    <definedName name="CONTRATISTA">[10]DATOS!$B$5</definedName>
    <definedName name="CONTRATO">[3]DATOS!#REF!</definedName>
    <definedName name="CORTE">[21]Imprimacion_Planilla!$A$1:$E$65536</definedName>
    <definedName name="cortes">[22]Imprimacion_Planilla!$A$1:$E$65536</definedName>
    <definedName name="CUADRO">#REF!</definedName>
    <definedName name="data">#REF!</definedName>
    <definedName name="DD">'[23]Deduccion Reajuste'!#REF!</definedName>
    <definedName name="dedu2">[4]ded2!$B$11:$F$41</definedName>
    <definedName name="ENTIDAD">[24]DATOS!$B$4</definedName>
    <definedName name="ESCALERA">#REF!</definedName>
    <definedName name="fecha">#REF!</definedName>
    <definedName name="FIRMA">[3]DATOS!$C$14</definedName>
    <definedName name="FR">[10]DATOS!$B$8</definedName>
    <definedName name="GAST_GRALES">#REF!</definedName>
    <definedName name="GGTOTAL">'[5]Gtos Gen'!#REF!</definedName>
    <definedName name="graf" hidden="1">'[25]LIMA-CANTA'!#REF!</definedName>
    <definedName name="graph0" hidden="1">'[25]LIMA-CANTA'!#REF!</definedName>
    <definedName name="Graph1" hidden="1">'[25]LIMA-CANTA'!#REF!</definedName>
    <definedName name="GRUPO">#REF!</definedName>
    <definedName name="h">#REF!</definedName>
    <definedName name="HgavIni">#REF!</definedName>
    <definedName name="HgavOr">#REF!</definedName>
    <definedName name="Hoja">#REF!</definedName>
    <definedName name="HTML_CodePage" hidden="1">1252</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I1010100ACAC">#REF!</definedName>
    <definedName name="I1010100ACAN">#REF!</definedName>
    <definedName name="I1010100ACT">#REF!</definedName>
    <definedName name="I1010100SAL">#REF!</definedName>
    <definedName name="I1010140ACAC">#REF!</definedName>
    <definedName name="I1010140ACAN">#REF!</definedName>
    <definedName name="I1010140ACT">#REF!</definedName>
    <definedName name="I1010140SAL">#REF!</definedName>
    <definedName name="I1010160ACAC">#REF!</definedName>
    <definedName name="I1010160ACAN">#REF!</definedName>
    <definedName name="I1010160ACT">#REF!</definedName>
    <definedName name="I1010160SAL">#REF!</definedName>
    <definedName name="I1010200ACAC">#REF!</definedName>
    <definedName name="I1010200ACAN">#REF!</definedName>
    <definedName name="I1010200ACT">#REF!</definedName>
    <definedName name="I1010200SAL">#REF!</definedName>
    <definedName name="I1010220ACAC">#REF!</definedName>
    <definedName name="I1010220ACAN">#REF!</definedName>
    <definedName name="I1010220ACT">#REF!</definedName>
    <definedName name="I1010220SAL">#REF!</definedName>
    <definedName name="I2010140ACAC">#REF!</definedName>
    <definedName name="I2010140ACAN">#REF!</definedName>
    <definedName name="I2010140ACT">#REF!</definedName>
    <definedName name="I2010140SAL">#REF!</definedName>
    <definedName name="I2010160ACAC">#REF!</definedName>
    <definedName name="I2010160ACAN">#REF!</definedName>
    <definedName name="I2010160ACT">#REF!</definedName>
    <definedName name="I2010160SAL">#REF!</definedName>
    <definedName name="I2010220ACAC">#REF!</definedName>
    <definedName name="I2010220ACAN">#REF!</definedName>
    <definedName name="I2010220ACT">#REF!</definedName>
    <definedName name="I2010220SAL">#REF!</definedName>
    <definedName name="I2010222ACAC">#REF!</definedName>
    <definedName name="I2010222ACAN">#REF!</definedName>
    <definedName name="I2010222ACT">#REF!</definedName>
    <definedName name="I2010222SAL">#REF!</definedName>
    <definedName name="I2010245ACAC">#REF!</definedName>
    <definedName name="I2010245ACAN">#REF!</definedName>
    <definedName name="I2010245ACT">#REF!</definedName>
    <definedName name="I2010245SAL">#REF!</definedName>
    <definedName name="I2010280ACAC">#REF!</definedName>
    <definedName name="I2010280ACAN">#REF!</definedName>
    <definedName name="I2010280ACT">#REF!</definedName>
    <definedName name="I2010280SAL">#REF!</definedName>
    <definedName name="I2010320ACAC">#REF!</definedName>
    <definedName name="I2010320ACAN">#REF!</definedName>
    <definedName name="I2010320ACT">#REF!</definedName>
    <definedName name="I2010320SAL">#REF!</definedName>
    <definedName name="I2010340ACAC">#REF!</definedName>
    <definedName name="I2010340ACAN">#REF!</definedName>
    <definedName name="I2010340ACT">#REF!</definedName>
    <definedName name="I2010340SAL">#REF!</definedName>
    <definedName name="I2010380ACAC">#REF!</definedName>
    <definedName name="I2010380ACAN">#REF!</definedName>
    <definedName name="I2010380ACT">#REF!</definedName>
    <definedName name="I2010380SAL">#REF!</definedName>
    <definedName name="I2010480ACAC">#REF!</definedName>
    <definedName name="I2010480ACAN">#REF!</definedName>
    <definedName name="I2010480ACT">#REF!</definedName>
    <definedName name="I2010480SAL">#REF!</definedName>
    <definedName name="I2010720ACAC">#REF!</definedName>
    <definedName name="I2010720ACAN">#REF!</definedName>
    <definedName name="I2010720ACT">#REF!</definedName>
    <definedName name="I2010720SAL">#REF!</definedName>
    <definedName name="I2010740ACAC">#REF!</definedName>
    <definedName name="I2010740ACAN">#REF!</definedName>
    <definedName name="I2010740ACT">#REF!</definedName>
    <definedName name="I2010740SAL">#REF!</definedName>
    <definedName name="I2010760ACAC">#REF!</definedName>
    <definedName name="I2010760ACAN">#REF!</definedName>
    <definedName name="I2010760ACT">#REF!</definedName>
    <definedName name="I2010760SAL">#REF!</definedName>
    <definedName name="I2010800ACAC">#REF!</definedName>
    <definedName name="I2010800ACAN">#REF!</definedName>
    <definedName name="I2010800ACT">#REF!</definedName>
    <definedName name="I2010800SAL">#REF!</definedName>
    <definedName name="I2010880ACAC">#REF!</definedName>
    <definedName name="I2010880ACAN">#REF!</definedName>
    <definedName name="I2010880ACT">#REF!</definedName>
    <definedName name="I2010880SAL">#REF!</definedName>
    <definedName name="I2010900ACAC">#REF!</definedName>
    <definedName name="I2010900ACAN">#REF!</definedName>
    <definedName name="I2010900ACT">#REF!</definedName>
    <definedName name="I2010900SAL">#REF!</definedName>
    <definedName name="I2011120ACAC">#REF!</definedName>
    <definedName name="I2011120ACAN">#REF!</definedName>
    <definedName name="I2011120ACT">#REF!</definedName>
    <definedName name="I2011120SAL">#REF!</definedName>
    <definedName name="I2011140ACAC">#REF!</definedName>
    <definedName name="I2011140ACAN">#REF!</definedName>
    <definedName name="I2011140ACT">#REF!</definedName>
    <definedName name="I2011140SAL">#REF!</definedName>
    <definedName name="I3010140ACAC">#REF!</definedName>
    <definedName name="I3010140ACAN">#REF!</definedName>
    <definedName name="I3010140ACT">#REF!</definedName>
    <definedName name="I3010140SAL">#REF!</definedName>
    <definedName name="I3010220ACAC">#REF!</definedName>
    <definedName name="I3010220ACAN">#REF!</definedName>
    <definedName name="I3010220ACT">#REF!</definedName>
    <definedName name="I3010220SAL">#REF!</definedName>
    <definedName name="I3010330ACAC">#REF!</definedName>
    <definedName name="I3010330ACAN">#REF!</definedName>
    <definedName name="I3010330ACT">#REF!</definedName>
    <definedName name="I3010330SAL">#REF!</definedName>
    <definedName name="I3010340ACAC">#REF!</definedName>
    <definedName name="I3010340ACAN">#REF!</definedName>
    <definedName name="I3010340ACT">#REF!</definedName>
    <definedName name="I3010340SAL">#REF!</definedName>
    <definedName name="I3010440ACAC">#REF!</definedName>
    <definedName name="I3010440ACAN">#REF!</definedName>
    <definedName name="I3010440ACT">#REF!</definedName>
    <definedName name="I3010440SAL">#REF!</definedName>
    <definedName name="I3010660ACAC">#REF!</definedName>
    <definedName name="I3010660ACAN">#REF!</definedName>
    <definedName name="I3010660ACT">#REF!</definedName>
    <definedName name="I3010660SAL">#REF!</definedName>
    <definedName name="I3010700ACAC">#REF!</definedName>
    <definedName name="I3010700ACAN">#REF!</definedName>
    <definedName name="I3010700ACT">#REF!</definedName>
    <definedName name="I3010700SAL">#REF!</definedName>
    <definedName name="I3010720ACAC">#REF!</definedName>
    <definedName name="I3010720ACAN">#REF!</definedName>
    <definedName name="I3010720ACT">#REF!</definedName>
    <definedName name="I3010720SAL">#REF!</definedName>
    <definedName name="I3010740ACAC">#REF!</definedName>
    <definedName name="I3010740ACAN">#REF!</definedName>
    <definedName name="I3010740ACT">#REF!</definedName>
    <definedName name="I3010740SAL">#REF!</definedName>
    <definedName name="I3010780ACAC">#REF!</definedName>
    <definedName name="I3010780ACAN">#REF!</definedName>
    <definedName name="I3010780ACT">#REF!</definedName>
    <definedName name="I3010780SAL">#REF!</definedName>
    <definedName name="I3010810ACAC">#REF!</definedName>
    <definedName name="I3010810ACAN">#REF!</definedName>
    <definedName name="I3010810ACT">#REF!</definedName>
    <definedName name="I3010810SAL">#REF!</definedName>
    <definedName name="I4010090ACAC">#REF!</definedName>
    <definedName name="I4010090ACAN">#REF!</definedName>
    <definedName name="I4010090ACT">#REF!</definedName>
    <definedName name="I4010090SAL">#REF!</definedName>
    <definedName name="I4010140ACAC">#REF!</definedName>
    <definedName name="I4010140ACAN">#REF!</definedName>
    <definedName name="I4010140ACT">#REF!</definedName>
    <definedName name="I4010140SAL">#REF!</definedName>
    <definedName name="I4010200ACAC">#REF!</definedName>
    <definedName name="I4010200ACAN">#REF!</definedName>
    <definedName name="I4010200ACT">#REF!</definedName>
    <definedName name="I4010200SAL">#REF!</definedName>
    <definedName name="I4010203ACAC">#REF!</definedName>
    <definedName name="I4010203ACAN">#REF!</definedName>
    <definedName name="I4010203ACT">#REF!</definedName>
    <definedName name="I4010203SAL">#REF!</definedName>
    <definedName name="I4010260ACAC">#REF!</definedName>
    <definedName name="I4010260ACAN">#REF!</definedName>
    <definedName name="I4010260ACT">#REF!</definedName>
    <definedName name="I4010260SAL">#REF!</definedName>
    <definedName name="I4010280ACAC">#REF!</definedName>
    <definedName name="I4010280ACAN">#REF!</definedName>
    <definedName name="I4010280ACT">#REF!</definedName>
    <definedName name="I4010280SAL">#REF!</definedName>
    <definedName name="I4010360ACAC">#REF!</definedName>
    <definedName name="I4010360ACAN">#REF!</definedName>
    <definedName name="I4010360ACT">#REF!</definedName>
    <definedName name="I4010360SAL">#REF!</definedName>
    <definedName name="I4010380ACAC">#REF!</definedName>
    <definedName name="I4010380ACAN">#REF!</definedName>
    <definedName name="I4010380ACT">#REF!</definedName>
    <definedName name="I4010380SAL">#REF!</definedName>
    <definedName name="I4010400ACAC">#REF!</definedName>
    <definedName name="I4010400ACAN">#REF!</definedName>
    <definedName name="I4010400ACT">#REF!</definedName>
    <definedName name="I4010400SAL">#REF!</definedName>
    <definedName name="I4010420ACAC">#REF!</definedName>
    <definedName name="I4010420ACAN">#REF!</definedName>
    <definedName name="I4010420ACT">#REF!</definedName>
    <definedName name="I4010420SAL">#REF!</definedName>
    <definedName name="I4010500ACAC">#REF!</definedName>
    <definedName name="I4010500ACAN">#REF!</definedName>
    <definedName name="I4010500ACT">#REF!</definedName>
    <definedName name="I4010500SAL">#REF!</definedName>
    <definedName name="I5010180ACAC">#REF!</definedName>
    <definedName name="I5010180ACAN">#REF!</definedName>
    <definedName name="I5010180ACT">#REF!</definedName>
    <definedName name="I5010180SAL">#REF!</definedName>
    <definedName name="I5010300ACAC">#REF!</definedName>
    <definedName name="I5010300ACAN">#REF!</definedName>
    <definedName name="I5010300ACT">#REF!</definedName>
    <definedName name="I5010300SAL">#REF!</definedName>
    <definedName name="I5010360ACAC">#REF!</definedName>
    <definedName name="I5010360ACAN">#REF!</definedName>
    <definedName name="I5010360ACT">#REF!</definedName>
    <definedName name="I5010360SAL">#REF!</definedName>
    <definedName name="I5010400ACAC">#REF!</definedName>
    <definedName name="I5010400ACAN">#REF!</definedName>
    <definedName name="I5010400ACT">#REF!</definedName>
    <definedName name="I5010400SAL">#REF!</definedName>
    <definedName name="I5010800ACAC">#REF!</definedName>
    <definedName name="I5010800ACAN">#REF!</definedName>
    <definedName name="I5010800ACT">#REF!</definedName>
    <definedName name="I5010800SAL">#REF!</definedName>
    <definedName name="I5010810ACAC">#REF!</definedName>
    <definedName name="I5010810ACAN">#REF!</definedName>
    <definedName name="I5010810ACT">#REF!</definedName>
    <definedName name="I5010810SAL">#REF!</definedName>
    <definedName name="I5010820ACAC">#REF!</definedName>
    <definedName name="I5010820ACAN">#REF!</definedName>
    <definedName name="I5010820ACT">#REF!</definedName>
    <definedName name="I5010820SAL">#REF!</definedName>
    <definedName name="I5010828ACAC">#REF!</definedName>
    <definedName name="I5010828ACAN">#REF!</definedName>
    <definedName name="I5010828ACT">#REF!</definedName>
    <definedName name="I5010828SAL">#REF!</definedName>
    <definedName name="I5010840ACAC">#REF!</definedName>
    <definedName name="I5010840ACAN">#REF!</definedName>
    <definedName name="I5010840ACT">#REF!</definedName>
    <definedName name="I5010840SAL">#REF!</definedName>
    <definedName name="I5010842ACAC">#REF!</definedName>
    <definedName name="I5010842ACAN">#REF!</definedName>
    <definedName name="I5010842ACT">#REF!</definedName>
    <definedName name="I5010842SAL">#REF!</definedName>
    <definedName name="I5010910ACAC">#REF!</definedName>
    <definedName name="I5010910ACAN">#REF!</definedName>
    <definedName name="I5010910ACT">#REF!</definedName>
    <definedName name="I5010910SAL">#REF!</definedName>
    <definedName name="I5010980ACAC">#REF!</definedName>
    <definedName name="I5010980ACAN">#REF!</definedName>
    <definedName name="I5010980ACT">#REF!</definedName>
    <definedName name="I5010980SAL">#REF!</definedName>
    <definedName name="I5010990ACAC">#REF!</definedName>
    <definedName name="I5010990ACAN">#REF!</definedName>
    <definedName name="I5010990ACT">#REF!</definedName>
    <definedName name="I5010990SAL">#REF!</definedName>
    <definedName name="I5011000ACAC">#REF!</definedName>
    <definedName name="I5011000ACAN">#REF!</definedName>
    <definedName name="I5011000ACT">#REF!</definedName>
    <definedName name="I5011000SAL">#REF!</definedName>
    <definedName name="I5011010ACAC">#REF!</definedName>
    <definedName name="I5011010ACAN">#REF!</definedName>
    <definedName name="I5011010ACT">#REF!</definedName>
    <definedName name="I5011010SAL">#REF!</definedName>
    <definedName name="I5011020ACAC">#REF!</definedName>
    <definedName name="I5011020ACAN">#REF!</definedName>
    <definedName name="I5011020ACT">#REF!</definedName>
    <definedName name="I5011020SAL">#REF!</definedName>
    <definedName name="I5011024ACAC">#REF!</definedName>
    <definedName name="I5011024ACAN">#REF!</definedName>
    <definedName name="I5011024ACT">#REF!</definedName>
    <definedName name="I5011024SAL">#REF!</definedName>
    <definedName name="I5011180ACAC">#REF!</definedName>
    <definedName name="I5011180ACAN">#REF!</definedName>
    <definedName name="I5011180ACT">#REF!</definedName>
    <definedName name="I5011180SAL">#REF!</definedName>
    <definedName name="I5011200ACAC">#REF!</definedName>
    <definedName name="I5011200ACAN">#REF!</definedName>
    <definedName name="I5011200ACT">#REF!</definedName>
    <definedName name="I5011200SAL">#REF!</definedName>
    <definedName name="I5011280ACAC">#REF!</definedName>
    <definedName name="I5011280ACAN">#REF!</definedName>
    <definedName name="I5011280ACT">#REF!</definedName>
    <definedName name="I5011280SAL">#REF!</definedName>
    <definedName name="I5011300ACAC">#REF!</definedName>
    <definedName name="I5011300ACAN">#REF!</definedName>
    <definedName name="I5011300ACT">#REF!</definedName>
    <definedName name="I5011300SAL">#REF!</definedName>
    <definedName name="I5011380ACAC">#REF!</definedName>
    <definedName name="I5011380ACAN">#REF!</definedName>
    <definedName name="I5011380ACT">#REF!</definedName>
    <definedName name="I5011380SAL">#REF!</definedName>
    <definedName name="I5011500ACAC">#REF!</definedName>
    <definedName name="I5011500ACAN">#REF!</definedName>
    <definedName name="I5011500ACT">#REF!</definedName>
    <definedName name="I5011500SAL">#REF!</definedName>
    <definedName name="I5011520ACAC">#REF!</definedName>
    <definedName name="I5011520ACAN">#REF!</definedName>
    <definedName name="I5011520ACT">#REF!</definedName>
    <definedName name="I5011520SAL">#REF!</definedName>
    <definedName name="I5011640ACAC">#REF!</definedName>
    <definedName name="I5011640ACAN">#REF!</definedName>
    <definedName name="I5011640ACT">#REF!</definedName>
    <definedName name="I5011640SAL">#REF!</definedName>
    <definedName name="I5011660ACAC">#REF!</definedName>
    <definedName name="I5011660ACAN">#REF!</definedName>
    <definedName name="I5011660ACT">#REF!</definedName>
    <definedName name="I5011660SAL">#REF!</definedName>
    <definedName name="I5011720ACAC">#REF!</definedName>
    <definedName name="I5011720ACAN">#REF!</definedName>
    <definedName name="I5011720ACT">#REF!</definedName>
    <definedName name="I5011720SAL">#REF!</definedName>
    <definedName name="I5011760ACAC">#REF!</definedName>
    <definedName name="I5011760ACAN">#REF!</definedName>
    <definedName name="I5011760ACT">#REF!</definedName>
    <definedName name="I5011760SAL">#REF!</definedName>
    <definedName name="I9010100ACAC">#REF!</definedName>
    <definedName name="I9010100ACAN">#REF!</definedName>
    <definedName name="I9010100ACT">#REF!</definedName>
    <definedName name="I9010100SAL">#REF!</definedName>
    <definedName name="I9010112ACAC">#REF!</definedName>
    <definedName name="I9010112ACAN">#REF!</definedName>
    <definedName name="I9010112ACT">#REF!</definedName>
    <definedName name="I9010112SAL">#REF!</definedName>
    <definedName name="I9010150ACAC">#REF!</definedName>
    <definedName name="I9010150ACAN">#REF!</definedName>
    <definedName name="I9010150ACT">#REF!</definedName>
    <definedName name="I9010150SAL">#REF!</definedName>
    <definedName name="I9010180ACAC">#REF!</definedName>
    <definedName name="I9010180ACAN">#REF!</definedName>
    <definedName name="I9010180ACT">#REF!</definedName>
    <definedName name="I9010180SAL">#REF!</definedName>
    <definedName name="I9010700ACAC">#REF!</definedName>
    <definedName name="I9010700ACAN">#REF!</definedName>
    <definedName name="I9010700ACT">#REF!</definedName>
    <definedName name="I9010700SAL">#REF!</definedName>
    <definedName name="impre">#REF!</definedName>
    <definedName name="indices">[10]INDICES!$A$1:$O$80</definedName>
    <definedName name="INICIO">[26]II.3!$H$12:$H$12</definedName>
    <definedName name="IV0101001ACAC">#REF!</definedName>
    <definedName name="IV0101001ACAN">#REF!</definedName>
    <definedName name="IV0101001ACT">#REF!</definedName>
    <definedName name="IV0101001SAL">#REF!</definedName>
    <definedName name="IV0101002ACAC">#REF!</definedName>
    <definedName name="IV0101002ACAN">#REF!</definedName>
    <definedName name="IV0101002ACT">#REF!</definedName>
    <definedName name="IV0101002SAL">#REF!</definedName>
    <definedName name="IV0101003ACAC">#REF!</definedName>
    <definedName name="IV0101003ACAN">#REF!</definedName>
    <definedName name="IV0101003ACT">#REF!</definedName>
    <definedName name="IV0101003SAL">#REF!</definedName>
    <definedName name="IV0101004ACAC">#REF!</definedName>
    <definedName name="IV0101004ACAN">#REF!</definedName>
    <definedName name="IV0101004ACT">#REF!</definedName>
    <definedName name="IV0101004SAL">#REF!</definedName>
    <definedName name="IV0101005ACAC">#REF!</definedName>
    <definedName name="IV0101005ACAN">#REF!</definedName>
    <definedName name="IV0101005ACT">#REF!</definedName>
    <definedName name="IV0101005SAL">#REF!</definedName>
    <definedName name="IV0101006ACAC">#REF!</definedName>
    <definedName name="IV0101006ACAN">#REF!</definedName>
    <definedName name="IV0101006ACT">#REF!</definedName>
    <definedName name="IV0101006SAL">#REF!</definedName>
    <definedName name="IV0101007ACAC">#REF!</definedName>
    <definedName name="IV0101007ACAN">#REF!</definedName>
    <definedName name="IV0101007ACT">#REF!</definedName>
    <definedName name="IV0101007SAL">#REF!</definedName>
    <definedName name="jhdcjhtcj_jgchytcy">#REF!</definedName>
    <definedName name="JJJJAJAJA" hidden="1">#REF!</definedName>
    <definedName name="k">#REF!</definedName>
    <definedName name="kh" hidden="1">#REF!</definedName>
    <definedName name="l">[27]Presup!#REF!</definedName>
    <definedName name="LCPersonalAsis">#REF!</definedName>
    <definedName name="LICITACION">[3]DATOS!#REF!</definedName>
    <definedName name="LIMA">#REF!</definedName>
    <definedName name="LISTA">#REF!</definedName>
    <definedName name="LUGAR">[10]DATOS!$B$18</definedName>
    <definedName name="m">#REF!</definedName>
    <definedName name="MANF10">[28]MANO!$O$7</definedName>
    <definedName name="MANF11">[28]MANO!$O$10</definedName>
    <definedName name="MANF13">[28]MANO!$O$13</definedName>
    <definedName name="MANF14">[28]MANO!$O$16</definedName>
    <definedName name="MANF15">[28]MANO!$O$19</definedName>
    <definedName name="MANF16">[28]MANO!$O$22</definedName>
    <definedName name="MANF17">[28]MANO!$O$25</definedName>
    <definedName name="MANF18">[28]MANO!$O$28</definedName>
    <definedName name="MANF19">[28]MANO!#REF!</definedName>
    <definedName name="MANF20">[28]MANO!#REF!</definedName>
    <definedName name="MANF21">[28]MANO!#REF!</definedName>
    <definedName name="MANF22">[28]MANO!#REF!</definedName>
    <definedName name="MANF23">[28]MANO!#REF!</definedName>
    <definedName name="MANF24">[28]MANO!$O$31</definedName>
    <definedName name="MANF25">[28]MANO!#REF!</definedName>
    <definedName name="MANF60">[28]MANO!#REF!</definedName>
    <definedName name="MANF70">[28]MANO!$O$83</definedName>
    <definedName name="MANF80">[28]MANO!$O$86</definedName>
    <definedName name="MANF89">[28]MANO!$O$89</definedName>
    <definedName name="MANF90">[28]MANO!$O$92</definedName>
    <definedName name="MATF10">[5]Materiales!#REF!</definedName>
    <definedName name="MATF11">[5]Materiales!#REF!</definedName>
    <definedName name="MATF12">[5]Materiales!#REF!</definedName>
    <definedName name="MATF13">[5]Materiales!#REF!</definedName>
    <definedName name="MATF14">[5]Materiales!#REF!</definedName>
    <definedName name="MATF15">[5]Materiales!#REF!</definedName>
    <definedName name="MATF16">[5]Materiales!#REF!</definedName>
    <definedName name="MATF17">[5]Materiales!#REF!</definedName>
    <definedName name="MATF18">[5]Materiales!#REF!</definedName>
    <definedName name="MATF19">[5]Materiales!#REF!</definedName>
    <definedName name="MATF20">[5]Materiales!#REF!</definedName>
    <definedName name="MATF21">[5]Materiales!#REF!</definedName>
    <definedName name="MATF22">[5]Materiales!#REF!</definedName>
    <definedName name="MATF23">[5]Materiales!#REF!</definedName>
    <definedName name="MATF24">[5]Materiales!#REF!</definedName>
    <definedName name="MATF25">[5]Materiales!#REF!</definedName>
    <definedName name="MATF50">[5]Materiales!#REF!</definedName>
    <definedName name="MATF60">[5]Materiales!#REF!</definedName>
    <definedName name="MATF70">[5]Materiales!#REF!</definedName>
    <definedName name="MATF80">[5]Materiales!#REF!</definedName>
    <definedName name="MATF89">[5]Materiales!#REF!</definedName>
    <definedName name="MATF90">[5]Materiales!#REF!</definedName>
    <definedName name="Menu">[29]Hoja1!$A$3:$C$6</definedName>
    <definedName name="MES">[3]DATOS!$C$20</definedName>
    <definedName name="Metrados">#REF!</definedName>
    <definedName name="MOD">[3]DATOS!$C$7</definedName>
    <definedName name="MONTO">[3]DATOS!$C$10</definedName>
    <definedName name="MONTOC">[3]DATOS!$C$12</definedName>
    <definedName name="MT2010140">#REF!</definedName>
    <definedName name="MT2010160">#REF!</definedName>
    <definedName name="MT2010220">#REF!</definedName>
    <definedName name="MT2010222">#REF!</definedName>
    <definedName name="MT2010245">#REF!</definedName>
    <definedName name="MT2010280">#REF!</definedName>
    <definedName name="MT2010320">#REF!</definedName>
    <definedName name="MT2010340">#REF!</definedName>
    <definedName name="MT2010380">#REF!</definedName>
    <definedName name="MT2010480">#REF!</definedName>
    <definedName name="MT2010720">#REF!</definedName>
    <definedName name="MT2010740">#REF!</definedName>
    <definedName name="MT2010760">#REF!</definedName>
    <definedName name="MT2010800">#REF!</definedName>
    <definedName name="MT2010880">#REF!</definedName>
    <definedName name="MT2010900">#REF!</definedName>
    <definedName name="MT2011120">#REF!</definedName>
    <definedName name="MT2011140">#REF!</definedName>
    <definedName name="MT3010140">#REF!</definedName>
    <definedName name="MT3010220">#REF!</definedName>
    <definedName name="MT3010330">#REF!</definedName>
    <definedName name="MT3010340">#REF!</definedName>
    <definedName name="MT3010440">#REF!</definedName>
    <definedName name="MT3010660">#REF!</definedName>
    <definedName name="MT3010700">#REF!</definedName>
    <definedName name="MT3010720">#REF!</definedName>
    <definedName name="MT3010740">#REF!</definedName>
    <definedName name="MT3010780">#REF!</definedName>
    <definedName name="MT3010810">#REF!</definedName>
    <definedName name="MT4010090">#REF!</definedName>
    <definedName name="MT4010140">#REF!</definedName>
    <definedName name="MT4010200">#REF!</definedName>
    <definedName name="MT4010203">#REF!</definedName>
    <definedName name="MT4010260">#REF!</definedName>
    <definedName name="MT4010280">#REF!</definedName>
    <definedName name="MT4010360">#REF!</definedName>
    <definedName name="MT4010380">#REF!</definedName>
    <definedName name="MT4010400">#REF!</definedName>
    <definedName name="MT4010420">#REF!</definedName>
    <definedName name="MT4010500">#REF!</definedName>
    <definedName name="MT5010180">#REF!</definedName>
    <definedName name="MT5010300">#REF!</definedName>
    <definedName name="MT5010360">#REF!</definedName>
    <definedName name="MT5010400">#REF!</definedName>
    <definedName name="MT5010800">#REF!</definedName>
    <definedName name="MT5010810">#REF!</definedName>
    <definedName name="MT5010820">#REF!</definedName>
    <definedName name="MT5010828">#REF!</definedName>
    <definedName name="MT5010840">#REF!</definedName>
    <definedName name="MT5010842">#REF!</definedName>
    <definedName name="MT5010910">#REF!</definedName>
    <definedName name="MT5010980">#REF!</definedName>
    <definedName name="MT5010990">#REF!</definedName>
    <definedName name="MT5011000">#REF!</definedName>
    <definedName name="MT5011010">#REF!</definedName>
    <definedName name="MT5011020">#REF!</definedName>
    <definedName name="MT5011024">#REF!</definedName>
    <definedName name="MT5011180">#REF!</definedName>
    <definedName name="MT5011200">#REF!</definedName>
    <definedName name="MT5011280">#REF!</definedName>
    <definedName name="MT5011300">#REF!</definedName>
    <definedName name="MT5011380">#REF!</definedName>
    <definedName name="MT5011500">#REF!</definedName>
    <definedName name="MT5011520">#REF!</definedName>
    <definedName name="MT5011640">#REF!</definedName>
    <definedName name="MT5011660">#REF!</definedName>
    <definedName name="MT5011720">#REF!</definedName>
    <definedName name="MT5011760">#REF!</definedName>
    <definedName name="MT9010100">#REF!</definedName>
    <definedName name="MT9010112">#REF!</definedName>
    <definedName name="MT9010150">#REF!</definedName>
    <definedName name="MT9010180">#REF!</definedName>
    <definedName name="MT9010700">#REF!</definedName>
    <definedName name="N100_a">#REF!</definedName>
    <definedName name="N500_a">#REF!</definedName>
    <definedName name="Ncrit">#REF!</definedName>
    <definedName name="NOTA">#REF!</definedName>
    <definedName name="NroVal">'[30]3.1 Metr Recalc OP'!#REF!</definedName>
    <definedName name="OBRA">[10]DATOS!$B$2</definedName>
    <definedName name="OBRA1">[10]DATOS!$B$3</definedName>
    <definedName name="OBRA2">[3]DATOS!#REF!</definedName>
    <definedName name="OficialDia">#REF!</definedName>
    <definedName name="OperarioDia">#REF!</definedName>
    <definedName name="Orden_Ladrillo">#REF!</definedName>
    <definedName name="P.BASE">[10]DATOS!$B$6</definedName>
    <definedName name="P.OFERTA">[10]DATOS!$B$7</definedName>
    <definedName name="PAG" localSheetId="0">#REF!</definedName>
    <definedName name="PAG">#REF!</definedName>
    <definedName name="PeonDia">#REF!</definedName>
    <definedName name="PEPE">#REF!</definedName>
    <definedName name="PLANCHA">#REF!</definedName>
    <definedName name="PLAZO">[10]DATOS!$B$10</definedName>
    <definedName name="PRECIO">'[31]Equipo Alquilado'!$A$2:$E$270</definedName>
    <definedName name="PRECIOS_A">[3]DATOS!$C$11</definedName>
    <definedName name="PRESUPUESTO">#REF!</definedName>
    <definedName name="presupuestos">[32]DATOS!$A$24:$D$27</definedName>
    <definedName name="Print_Area_MI">#REF!</definedName>
    <definedName name="Progresiva">#REF!</definedName>
    <definedName name="ProgresivaA">#REF!</definedName>
    <definedName name="PROPIETARIO">[3]DATOS!$C$5</definedName>
    <definedName name="Prueba">#REF!</definedName>
    <definedName name="Prueba1">#REF!</definedName>
    <definedName name="q" localSheetId="0">#REF!</definedName>
    <definedName name="q">#REF!</definedName>
    <definedName name="qwqw">#REF!</definedName>
    <definedName name="qwqwqw">#REF!</definedName>
    <definedName name="RANGO">#REF!</definedName>
    <definedName name="RangoDerA">#REF!</definedName>
    <definedName name="RangoDerB">#REF!</definedName>
    <definedName name="RangoIzqA">#REF!</definedName>
    <definedName name="RangoIzqB">#REF!</definedName>
    <definedName name="Refine">#REF!</definedName>
    <definedName name="RELACION">#REF!</definedName>
    <definedName name="RendDerMC30">#REF!</definedName>
    <definedName name="RendIzqMC30">#REF!</definedName>
    <definedName name="REQ">'[33]Relacion de Recursos'!$C$60:$D$89</definedName>
    <definedName name="RES">[3]DATOS!$C$8</definedName>
    <definedName name="RET">'[34]VALORIZACION 10'!$J$90</definedName>
    <definedName name="RETENC">'[34]VALORIZACION 10'!$J$90</definedName>
    <definedName name="RMAT">'[33]Relacion de Recursos'!$C$4:$D$10</definedName>
    <definedName name="RMATC">'[33]Relacion de Recursos'!$C$15:$D$31</definedName>
    <definedName name="RMCB">#REF!</definedName>
    <definedName name="RMO">'[33]Relacion de Recursos'!$C$49:$D$54</definedName>
    <definedName name="s">#REF!</definedName>
    <definedName name="Saldo">[35]Valorización!#REF!</definedName>
    <definedName name="SUBCF11">[5]Subcontratos!#REF!</definedName>
    <definedName name="SUBCF21">[5]Subcontratos!#REF!</definedName>
    <definedName name="SUBCF22">[5]Subcontratos!#REF!</definedName>
    <definedName name="SUBCF23">[5]Subcontratos!#REF!</definedName>
    <definedName name="SUBCF24">[5]Subcontratos!#REF!</definedName>
    <definedName name="SUBCF90">[5]Subcontratos!#REF!</definedName>
    <definedName name="SUPERVISION">[3]DATOS!$C$9</definedName>
    <definedName name="SUPERVISOR">[24]DATOS!$B$11</definedName>
    <definedName name="t">#N/A</definedName>
    <definedName name="TAB">#REF!</definedName>
    <definedName name="TABLA">[36]AVANCE!#REF!</definedName>
    <definedName name="TABLA1">#REF!</definedName>
    <definedName name="TABLA2">#REF!</definedName>
    <definedName name="TANSUB">'[4]tanja sub04'!$B$15:$F$44</definedName>
    <definedName name="TANSUP">'[4]tanjac super04'!$B$15:$F$51</definedName>
    <definedName name="tc">[37]RO!$BM$9</definedName>
    <definedName name="TERMINO">[3]DATOS!$C$18</definedName>
    <definedName name="_xlnm.Print_Titles" localSheetId="0">Comparativo!$2:$10</definedName>
    <definedName name="toga">#REF!</definedName>
    <definedName name="toin">#REF!</definedName>
    <definedName name="tOTAL">#REF!</definedName>
    <definedName name="Total_Scheduled_Jobhours">#REF!</definedName>
    <definedName name="TOTGAS">#REF!</definedName>
    <definedName name="TOTING">#REF!</definedName>
    <definedName name="TOTSAL">#REF!</definedName>
    <definedName name="TRANSPORTE" hidden="1">#REF!</definedName>
    <definedName name="tyot5al">#REF!</definedName>
    <definedName name="uni">[15]CAOV_Met!$A$11:$AA$173</definedName>
    <definedName name="UYUJ" hidden="1">#REF!</definedName>
    <definedName name="VALORIZACION_MES">'[34]VALORIZACION 10'!$J$90</definedName>
    <definedName name="VDer">#REF!</definedName>
    <definedName name="Viaticos">[29]Hoja1!$A$3:$A$6</definedName>
    <definedName name="viuda" hidden="1">'[25]LIMA-CANTA'!#REF!</definedName>
    <definedName name="VIzq">#REF!</definedName>
    <definedName name="w" hidden="1">'[25]LIMA-CANTA'!#REF!</definedName>
    <definedName name="wra" hidden="1">'[25]LIMA-CANTA'!#REF!</definedName>
    <definedName name="xGraph11" hidden="1">'[25]LIMA-CANTA'!#REF!</definedName>
    <definedName name="xx">'[31]Equipo Alquilado'!$A$2:$E$270</definedName>
    <definedName name="xxx" hidden="1">'[38]17 Valorización'!#REF!</definedName>
    <definedName name="Z_A859C238_59D7_402D_AD4A_96242E3C49E7_.wvu.FilterData" localSheetId="0" hidden="1">Comparativo!$B$10:$L$132</definedName>
    <definedName name="Z_A859C238_59D7_402D_AD4A_96242E3C49E7_.wvu.PrintArea" localSheetId="0" hidden="1">Comparativo!$B$2:$R$138</definedName>
    <definedName name="Z_A859C238_59D7_402D_AD4A_96242E3C49E7_.wvu.PrintTitles" localSheetId="0" hidden="1">Comparativo!$2:$10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 i="3" l="1"/>
  <c r="I13" i="3"/>
  <c r="H14" i="3"/>
  <c r="I14" i="3"/>
  <c r="I15" i="3"/>
  <c r="H16" i="3"/>
  <c r="I16" i="3"/>
  <c r="H17" i="3"/>
  <c r="I17" i="3"/>
  <c r="H18" i="3"/>
  <c r="I18" i="3"/>
  <c r="H19" i="3"/>
  <c r="I19" i="3"/>
  <c r="H20" i="3"/>
  <c r="I20" i="3"/>
  <c r="H21" i="3"/>
  <c r="I21" i="3"/>
  <c r="I22" i="3"/>
  <c r="H23" i="3"/>
  <c r="I23" i="3"/>
  <c r="H24" i="3"/>
  <c r="I24" i="3"/>
  <c r="H25" i="3"/>
  <c r="I25" i="3"/>
  <c r="H26" i="3"/>
  <c r="I26" i="3"/>
  <c r="H27" i="3"/>
  <c r="I27" i="3"/>
  <c r="H28" i="3"/>
  <c r="I28" i="3"/>
  <c r="H29" i="3"/>
  <c r="I29" i="3"/>
  <c r="H30" i="3"/>
  <c r="I30" i="3"/>
  <c r="H31" i="3"/>
  <c r="I31" i="3"/>
  <c r="H32" i="3"/>
  <c r="I32" i="3"/>
  <c r="H33" i="3"/>
  <c r="I33" i="3"/>
  <c r="H34" i="3"/>
  <c r="I34" i="3"/>
  <c r="H35" i="3"/>
  <c r="I35" i="3"/>
  <c r="H36" i="3"/>
  <c r="I36" i="3"/>
  <c r="H37" i="3"/>
  <c r="I37" i="3"/>
  <c r="H38" i="3"/>
  <c r="I38" i="3"/>
  <c r="H39" i="3"/>
  <c r="I39" i="3"/>
  <c r="H40" i="3"/>
  <c r="I40" i="3"/>
  <c r="H41" i="3"/>
  <c r="I41" i="3"/>
  <c r="H42" i="3"/>
  <c r="I42" i="3"/>
  <c r="H43" i="3"/>
  <c r="I43" i="3"/>
  <c r="H44" i="3"/>
  <c r="I44" i="3"/>
  <c r="H45" i="3"/>
  <c r="I45" i="3"/>
  <c r="H46" i="3"/>
  <c r="I46" i="3"/>
  <c r="H47" i="3"/>
  <c r="I47" i="3"/>
  <c r="H48" i="3"/>
  <c r="I48" i="3"/>
  <c r="H49" i="3"/>
  <c r="I49" i="3"/>
  <c r="H50" i="3"/>
  <c r="I50" i="3"/>
  <c r="H51" i="3"/>
  <c r="I51" i="3"/>
  <c r="H52" i="3"/>
  <c r="I52" i="3"/>
  <c r="H53" i="3"/>
  <c r="I53" i="3"/>
  <c r="H54" i="3"/>
  <c r="I54" i="3"/>
  <c r="H55" i="3"/>
  <c r="I55" i="3"/>
  <c r="H56" i="3"/>
  <c r="I56" i="3"/>
  <c r="H57" i="3"/>
  <c r="I57" i="3"/>
  <c r="H58" i="3"/>
  <c r="I58" i="3"/>
  <c r="H59" i="3"/>
  <c r="I59" i="3"/>
  <c r="H60" i="3"/>
  <c r="I60" i="3"/>
  <c r="H61" i="3"/>
  <c r="I61" i="3"/>
  <c r="H62" i="3"/>
  <c r="I62" i="3"/>
  <c r="H63" i="3"/>
  <c r="I63" i="3"/>
  <c r="H64" i="3"/>
  <c r="I64" i="3"/>
  <c r="H65" i="3"/>
  <c r="I65" i="3"/>
  <c r="H66" i="3"/>
  <c r="I66" i="3"/>
  <c r="H67" i="3"/>
  <c r="I67" i="3"/>
  <c r="H68" i="3"/>
  <c r="I68" i="3"/>
  <c r="H69" i="3"/>
  <c r="I69" i="3"/>
  <c r="H70" i="3"/>
  <c r="I70" i="3"/>
  <c r="H71" i="3"/>
  <c r="I71" i="3"/>
  <c r="H72" i="3"/>
  <c r="I72" i="3"/>
  <c r="H73" i="3"/>
  <c r="I73" i="3"/>
  <c r="H74" i="3"/>
  <c r="I74" i="3"/>
  <c r="H75" i="3"/>
  <c r="I75" i="3"/>
  <c r="H76" i="3"/>
  <c r="I76" i="3"/>
  <c r="H77" i="3"/>
  <c r="I77" i="3"/>
  <c r="H78" i="3"/>
  <c r="I78" i="3"/>
  <c r="H79" i="3"/>
  <c r="I79" i="3"/>
  <c r="H80" i="3"/>
  <c r="I80" i="3"/>
  <c r="H81" i="3"/>
  <c r="I81" i="3"/>
  <c r="H82" i="3"/>
  <c r="I82" i="3"/>
  <c r="H83" i="3"/>
  <c r="I83" i="3"/>
  <c r="H84" i="3"/>
  <c r="I84" i="3"/>
  <c r="H85" i="3"/>
  <c r="I85" i="3"/>
  <c r="H86" i="3"/>
  <c r="I86" i="3"/>
  <c r="H87" i="3"/>
  <c r="I87" i="3"/>
  <c r="H88" i="3"/>
  <c r="I88" i="3"/>
  <c r="H89" i="3"/>
  <c r="I89" i="3"/>
  <c r="H90" i="3"/>
  <c r="I90" i="3"/>
  <c r="H91" i="3"/>
  <c r="I91" i="3"/>
  <c r="H92" i="3"/>
  <c r="I92" i="3"/>
  <c r="H93" i="3"/>
  <c r="I93" i="3"/>
  <c r="H94" i="3"/>
  <c r="I94" i="3"/>
  <c r="H95" i="3"/>
  <c r="I95" i="3"/>
  <c r="H96" i="3"/>
  <c r="I96" i="3"/>
  <c r="H97" i="3"/>
  <c r="I97" i="3"/>
  <c r="H98" i="3"/>
  <c r="I98" i="3"/>
  <c r="H99" i="3"/>
  <c r="I99" i="3"/>
  <c r="H100" i="3"/>
  <c r="I100" i="3"/>
  <c r="H101" i="3"/>
  <c r="I101" i="3"/>
  <c r="H102" i="3"/>
  <c r="I102" i="3"/>
  <c r="H103" i="3"/>
  <c r="I103" i="3"/>
  <c r="H104" i="3"/>
  <c r="I104" i="3"/>
  <c r="H105" i="3"/>
  <c r="I105" i="3"/>
  <c r="H106" i="3"/>
  <c r="I106" i="3"/>
  <c r="H107" i="3"/>
  <c r="I107" i="3"/>
  <c r="H108" i="3"/>
  <c r="I108" i="3"/>
  <c r="H109" i="3"/>
  <c r="I109" i="3"/>
  <c r="H110" i="3"/>
  <c r="I110" i="3"/>
  <c r="H111" i="3"/>
  <c r="I111" i="3"/>
  <c r="H112" i="3"/>
  <c r="I112" i="3"/>
  <c r="H113" i="3"/>
  <c r="I113" i="3"/>
  <c r="H114" i="3"/>
  <c r="I114" i="3"/>
  <c r="H115" i="3"/>
  <c r="I115" i="3"/>
  <c r="H116" i="3"/>
  <c r="I116" i="3"/>
  <c r="H117" i="3"/>
  <c r="I117" i="3"/>
  <c r="H118" i="3"/>
  <c r="I118" i="3"/>
  <c r="H119" i="3"/>
  <c r="I119" i="3"/>
  <c r="H120" i="3"/>
  <c r="I120" i="3"/>
  <c r="H121" i="3"/>
  <c r="I121" i="3"/>
  <c r="H122" i="3"/>
  <c r="I122" i="3"/>
  <c r="H123" i="3"/>
  <c r="I123" i="3"/>
  <c r="H124" i="3"/>
  <c r="I124" i="3"/>
  <c r="H125" i="3"/>
  <c r="I125" i="3"/>
  <c r="H126" i="3"/>
  <c r="I126" i="3"/>
  <c r="H127" i="3"/>
  <c r="I127" i="3"/>
  <c r="H128" i="3"/>
  <c r="I128" i="3"/>
  <c r="H129" i="3"/>
  <c r="I129" i="3"/>
  <c r="H130" i="3"/>
  <c r="I130" i="3"/>
  <c r="H131" i="3"/>
  <c r="I131" i="3"/>
  <c r="L12" i="3"/>
  <c r="L15" i="3"/>
  <c r="L22" i="3"/>
  <c r="L26" i="3"/>
  <c r="L61" i="3"/>
  <c r="L72" i="3"/>
  <c r="L124" i="3"/>
  <c r="G125" i="3"/>
  <c r="G123" i="3"/>
  <c r="G116" i="3"/>
  <c r="G107" i="3"/>
  <c r="G106" i="3"/>
  <c r="G96" i="3"/>
  <c r="G88" i="3"/>
  <c r="G87" i="3"/>
  <c r="G80" i="3"/>
  <c r="G79" i="3"/>
  <c r="G66" i="3"/>
  <c r="G65" i="3"/>
  <c r="G64" i="3"/>
  <c r="G131" i="3"/>
  <c r="G130" i="3"/>
  <c r="G129" i="3"/>
  <c r="G128" i="3"/>
  <c r="G127" i="3"/>
  <c r="G126" i="3"/>
  <c r="G121" i="3"/>
  <c r="G120" i="3"/>
  <c r="G119" i="3"/>
  <c r="G118" i="3"/>
  <c r="G117" i="3"/>
  <c r="G115" i="3"/>
  <c r="G114" i="3"/>
  <c r="G113" i="3"/>
  <c r="G112" i="3"/>
  <c r="G111" i="3"/>
  <c r="G110" i="3"/>
  <c r="G109" i="3"/>
  <c r="G104" i="3"/>
  <c r="G102" i="3"/>
  <c r="G101" i="3"/>
  <c r="G100" i="3"/>
  <c r="G99" i="3"/>
  <c r="G98" i="3"/>
  <c r="G97" i="3"/>
  <c r="G92" i="3"/>
  <c r="G91" i="3"/>
  <c r="G90" i="3"/>
  <c r="G89" i="3"/>
  <c r="G86" i="3"/>
  <c r="G85" i="3"/>
  <c r="G84" i="3"/>
  <c r="G83" i="3"/>
  <c r="G82" i="3"/>
  <c r="G81" i="3"/>
  <c r="G78" i="3"/>
  <c r="G77" i="3"/>
  <c r="G76" i="3"/>
  <c r="G75" i="3"/>
  <c r="G74" i="3"/>
  <c r="G71" i="3"/>
  <c r="G70" i="3"/>
  <c r="G69" i="3"/>
  <c r="G68" i="3"/>
  <c r="G67" i="3"/>
  <c r="G63" i="3"/>
  <c r="G62" i="3"/>
  <c r="G60" i="3"/>
  <c r="G59" i="3"/>
  <c r="G58" i="3"/>
  <c r="G57" i="3"/>
  <c r="G56" i="3"/>
  <c r="G55" i="3"/>
  <c r="G54" i="3"/>
  <c r="G53" i="3"/>
  <c r="G52" i="3"/>
  <c r="G51" i="3"/>
  <c r="G48" i="3"/>
  <c r="G49" i="3"/>
  <c r="G47" i="3"/>
  <c r="G46" i="3"/>
  <c r="G45" i="3"/>
  <c r="G44" i="3"/>
  <c r="G43" i="3"/>
  <c r="G42" i="3"/>
  <c r="G41" i="3"/>
  <c r="G40" i="3"/>
  <c r="G39" i="3"/>
  <c r="G38" i="3"/>
  <c r="G37" i="3"/>
  <c r="G36" i="3"/>
  <c r="G35" i="3"/>
  <c r="G34" i="3"/>
  <c r="G33" i="3"/>
  <c r="G32" i="3"/>
  <c r="G31" i="3"/>
  <c r="G30" i="3"/>
  <c r="G29" i="3"/>
  <c r="G28" i="3"/>
  <c r="G25" i="3"/>
  <c r="G24" i="3"/>
  <c r="G23" i="3"/>
  <c r="G21" i="3"/>
  <c r="G20" i="3"/>
  <c r="G19" i="3"/>
  <c r="G18" i="3"/>
  <c r="G17" i="3"/>
  <c r="G16" i="3"/>
  <c r="G14" i="3"/>
  <c r="G13" i="3"/>
  <c r="O25" i="3"/>
  <c r="P25" i="3"/>
  <c r="O28" i="3"/>
  <c r="P28" i="3"/>
  <c r="O29" i="3"/>
  <c r="P29" i="3"/>
  <c r="O30" i="3"/>
  <c r="P30" i="3"/>
  <c r="O31" i="3"/>
  <c r="P31" i="3"/>
  <c r="O32" i="3"/>
  <c r="P32" i="3"/>
  <c r="O33" i="3"/>
  <c r="P33" i="3"/>
  <c r="O34" i="3"/>
  <c r="P34" i="3"/>
  <c r="G12" i="3" l="1"/>
  <c r="G15" i="3"/>
  <c r="G124" i="3"/>
  <c r="G72" i="3"/>
  <c r="G26" i="3"/>
  <c r="G61" i="3"/>
  <c r="G22" i="3"/>
  <c r="G132" i="3" l="1"/>
  <c r="G133" i="3" s="1"/>
  <c r="G134" i="3" l="1"/>
  <c r="G135" i="3" s="1"/>
  <c r="G136" i="3" s="1"/>
  <c r="G137" i="3" s="1"/>
  <c r="Q16" i="3"/>
  <c r="P23" i="3" l="1"/>
  <c r="P62" i="3"/>
  <c r="P65" i="3"/>
  <c r="Q131" i="3"/>
  <c r="P131" i="3"/>
  <c r="Q130" i="3"/>
  <c r="P130" i="3"/>
  <c r="Q129" i="3"/>
  <c r="P129" i="3"/>
  <c r="Q128" i="3"/>
  <c r="P128" i="3"/>
  <c r="Q127" i="3"/>
  <c r="P127" i="3"/>
  <c r="Q126" i="3"/>
  <c r="P126" i="3"/>
  <c r="Q125" i="3"/>
  <c r="P125" i="3"/>
  <c r="Q123" i="3"/>
  <c r="P123" i="3"/>
  <c r="Q121" i="3"/>
  <c r="P121" i="3"/>
  <c r="Q120" i="3"/>
  <c r="P120" i="3"/>
  <c r="Q119" i="3"/>
  <c r="P119" i="3"/>
  <c r="Q118" i="3"/>
  <c r="P118" i="3"/>
  <c r="Q117" i="3"/>
  <c r="P117" i="3"/>
  <c r="Q116" i="3"/>
  <c r="P116" i="3"/>
  <c r="Q115" i="3"/>
  <c r="P115" i="3"/>
  <c r="Q114" i="3"/>
  <c r="P114" i="3"/>
  <c r="Q113" i="3"/>
  <c r="P113" i="3"/>
  <c r="Q112" i="3"/>
  <c r="P112" i="3"/>
  <c r="Q111" i="3"/>
  <c r="P111" i="3"/>
  <c r="Q110" i="3"/>
  <c r="P110" i="3"/>
  <c r="Q109" i="3"/>
  <c r="P109" i="3"/>
  <c r="Q108" i="3"/>
  <c r="P108" i="3"/>
  <c r="Q107" i="3"/>
  <c r="P107" i="3"/>
  <c r="Q106" i="3"/>
  <c r="P106" i="3"/>
  <c r="Q102" i="3"/>
  <c r="P102" i="3"/>
  <c r="Q101" i="3"/>
  <c r="P101" i="3"/>
  <c r="Q100" i="3"/>
  <c r="P100" i="3"/>
  <c r="Q99" i="3"/>
  <c r="P99" i="3"/>
  <c r="Q98" i="3"/>
  <c r="P98" i="3"/>
  <c r="Q97" i="3"/>
  <c r="P97" i="3"/>
  <c r="Q96" i="3"/>
  <c r="P96" i="3"/>
  <c r="Q95" i="3"/>
  <c r="P95" i="3"/>
  <c r="Q94" i="3"/>
  <c r="P94" i="3"/>
  <c r="Q93" i="3"/>
  <c r="P93" i="3"/>
  <c r="Q92" i="3"/>
  <c r="P92" i="3"/>
  <c r="Q91" i="3"/>
  <c r="P91" i="3"/>
  <c r="Q90" i="3"/>
  <c r="P90" i="3"/>
  <c r="Q89" i="3"/>
  <c r="P89" i="3"/>
  <c r="Q88" i="3"/>
  <c r="P88" i="3"/>
  <c r="Q87" i="3"/>
  <c r="P87" i="3"/>
  <c r="Q86" i="3"/>
  <c r="P86" i="3"/>
  <c r="Q85" i="3"/>
  <c r="P85" i="3"/>
  <c r="Q84" i="3"/>
  <c r="P84" i="3"/>
  <c r="Q83" i="3"/>
  <c r="P83" i="3"/>
  <c r="Q82" i="3"/>
  <c r="P82" i="3"/>
  <c r="Q81" i="3"/>
  <c r="P81" i="3"/>
  <c r="Q80" i="3"/>
  <c r="P80" i="3"/>
  <c r="Q79" i="3"/>
  <c r="P79" i="3"/>
  <c r="Q78" i="3"/>
  <c r="P78" i="3"/>
  <c r="Q77" i="3"/>
  <c r="P77" i="3"/>
  <c r="Q76" i="3"/>
  <c r="P76" i="3"/>
  <c r="Q75" i="3"/>
  <c r="P75" i="3"/>
  <c r="Q74" i="3"/>
  <c r="P74" i="3"/>
  <c r="Q71" i="3"/>
  <c r="P71" i="3"/>
  <c r="Q70" i="3"/>
  <c r="P70" i="3"/>
  <c r="Q69" i="3"/>
  <c r="P69" i="3"/>
  <c r="Q68" i="3"/>
  <c r="P68" i="3"/>
  <c r="Q67" i="3"/>
  <c r="P67" i="3"/>
  <c r="Q66" i="3"/>
  <c r="P66" i="3"/>
  <c r="Q65" i="3"/>
  <c r="Q64" i="3"/>
  <c r="P64" i="3"/>
  <c r="Q63" i="3"/>
  <c r="P63" i="3"/>
  <c r="Q62" i="3"/>
  <c r="Q60" i="3"/>
  <c r="P60" i="3"/>
  <c r="Q59" i="3"/>
  <c r="P59" i="3"/>
  <c r="Q58" i="3"/>
  <c r="P58" i="3"/>
  <c r="Q57" i="3"/>
  <c r="P57" i="3"/>
  <c r="Q56" i="3"/>
  <c r="P56" i="3"/>
  <c r="Q55" i="3"/>
  <c r="P55" i="3"/>
  <c r="Q54" i="3"/>
  <c r="P54" i="3"/>
  <c r="Q53" i="3"/>
  <c r="P53" i="3"/>
  <c r="Q52" i="3"/>
  <c r="P52" i="3"/>
  <c r="Q51" i="3"/>
  <c r="P51"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Q33" i="3"/>
  <c r="Q32" i="3"/>
  <c r="Q31" i="3"/>
  <c r="Q30" i="3"/>
  <c r="Q29" i="3"/>
  <c r="Q28" i="3"/>
  <c r="Q25" i="3"/>
  <c r="Q24" i="3"/>
  <c r="P24" i="3"/>
  <c r="Q23" i="3"/>
  <c r="Q21" i="3"/>
  <c r="P21" i="3"/>
  <c r="Q20" i="3"/>
  <c r="P20" i="3"/>
  <c r="Q19" i="3"/>
  <c r="P19" i="3"/>
  <c r="Q18" i="3"/>
  <c r="P18" i="3"/>
  <c r="Q17" i="3"/>
  <c r="P17" i="3"/>
  <c r="P16" i="3"/>
  <c r="Q14" i="3"/>
  <c r="P14" i="3"/>
  <c r="Q13" i="3"/>
  <c r="P13" i="3"/>
  <c r="O21" i="3"/>
  <c r="O20" i="3"/>
  <c r="O19" i="3"/>
  <c r="O18" i="3"/>
  <c r="O17" i="3"/>
  <c r="O16" i="3"/>
  <c r="O122" i="3"/>
  <c r="O123" i="3"/>
  <c r="O131" i="3"/>
  <c r="O130" i="3"/>
  <c r="O129" i="3"/>
  <c r="O128" i="3"/>
  <c r="O127" i="3"/>
  <c r="O126" i="3"/>
  <c r="O125" i="3"/>
  <c r="O121" i="3"/>
  <c r="O120" i="3"/>
  <c r="O119" i="3"/>
  <c r="O118" i="3"/>
  <c r="O117" i="3"/>
  <c r="O116" i="3"/>
  <c r="O115" i="3"/>
  <c r="O114" i="3"/>
  <c r="O113" i="3"/>
  <c r="O112" i="3"/>
  <c r="O111" i="3"/>
  <c r="O110" i="3"/>
  <c r="O109" i="3"/>
  <c r="O108" i="3"/>
  <c r="O107" i="3"/>
  <c r="O106"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63" i="3"/>
  <c r="O64" i="3"/>
  <c r="O65" i="3"/>
  <c r="O66" i="3"/>
  <c r="O67" i="3"/>
  <c r="O68" i="3"/>
  <c r="O69" i="3"/>
  <c r="O70" i="3"/>
  <c r="O71" i="3"/>
  <c r="O62" i="3"/>
  <c r="O60" i="3"/>
  <c r="O59" i="3"/>
  <c r="O58" i="3"/>
  <c r="O57" i="3"/>
  <c r="O56" i="3"/>
  <c r="O55" i="3"/>
  <c r="O54" i="3"/>
  <c r="O53" i="3"/>
  <c r="O52" i="3"/>
  <c r="O51" i="3"/>
  <c r="O24" i="3"/>
  <c r="O23" i="3"/>
  <c r="O49" i="3"/>
  <c r="O47" i="3"/>
  <c r="O14" i="3"/>
  <c r="O13" i="3"/>
  <c r="L132" i="3"/>
  <c r="C7" i="3"/>
  <c r="B7" i="3"/>
  <c r="C6" i="3"/>
  <c r="B6" i="3"/>
  <c r="C5" i="3"/>
  <c r="B5" i="3"/>
  <c r="B3" i="3"/>
  <c r="L134" i="3" l="1"/>
  <c r="L133" i="3"/>
  <c r="O124" i="3"/>
  <c r="O61" i="3"/>
  <c r="O43" i="3"/>
  <c r="O39" i="3"/>
  <c r="O42" i="3"/>
  <c r="O48" i="3"/>
  <c r="O15" i="3"/>
  <c r="O38" i="3"/>
  <c r="O36" i="3"/>
  <c r="O35" i="3"/>
  <c r="O40" i="3"/>
  <c r="O22" i="3"/>
  <c r="O37" i="3"/>
  <c r="O41" i="3"/>
  <c r="O44" i="3"/>
  <c r="O46" i="3"/>
  <c r="O45" i="3"/>
  <c r="L135" i="3" l="1"/>
  <c r="O26" i="3"/>
  <c r="O12" i="3"/>
  <c r="L136" i="3" l="1"/>
  <c r="L137" i="3" s="1"/>
  <c r="O72" i="3" l="1"/>
  <c r="O132" i="3" s="1"/>
  <c r="O133" i="3" s="1"/>
  <c r="O134" i="3" s="1"/>
  <c r="O135" i="3" l="1"/>
  <c r="O136" i="3" l="1"/>
  <c r="O137" i="3" s="1"/>
</calcChain>
</file>

<file path=xl/sharedStrings.xml><?xml version="1.0" encoding="utf-8"?>
<sst xmlns="http://schemas.openxmlformats.org/spreadsheetml/2006/main" count="491" uniqueCount="250">
  <si>
    <t>B</t>
  </si>
  <si>
    <t>CONSTRUCCIÓN DE DEFENSAS RIBEREÑAS</t>
  </si>
  <si>
    <t>OBRAS PROVISIONALES</t>
  </si>
  <si>
    <t>102.A</t>
  </si>
  <si>
    <t>CARTEL DE IDENTIFICACION DE LA OBRA DE 3.60M X 2.40M.</t>
  </si>
  <si>
    <t>und</t>
  </si>
  <si>
    <t>103.B</t>
  </si>
  <si>
    <t>INSTALACIÓN DE FACILIDADES Y CAMPAMENTOS</t>
  </si>
  <si>
    <t>glb</t>
  </si>
  <si>
    <t>OBRAS PRELIMINARES</t>
  </si>
  <si>
    <t>201.B</t>
  </si>
  <si>
    <t>MOVILIZACIÓN Y DESMOVILIZACIÓN DE EQUIPOS Y/O MAQUINARIA</t>
  </si>
  <si>
    <t>202.A</t>
  </si>
  <si>
    <t>TRAZO, NIVELACION Y REPLANTEO PRELIMINAR</t>
  </si>
  <si>
    <t xml:space="preserve"> Km </t>
  </si>
  <si>
    <t>203.B</t>
  </si>
  <si>
    <t>CONTROL TOPOGRAFICO DURANTE LA EJECUCIÓN</t>
  </si>
  <si>
    <t>mes</t>
  </si>
  <si>
    <t>204.B</t>
  </si>
  <si>
    <t>HABILITACIÓN DE ACCESOS</t>
  </si>
  <si>
    <t>km</t>
  </si>
  <si>
    <t>206.A</t>
  </si>
  <si>
    <t>DESVÍO Y MANEJO DE AGUAS SUPERFICIALES</t>
  </si>
  <si>
    <t xml:space="preserve"> m3 </t>
  </si>
  <si>
    <t>207.A</t>
  </si>
  <si>
    <t>MANTENIMIENTO DE TRÁNSITO Y SEGURIDAD VIAL EN ACCESOS A LA OBRA Y ÁREAS AUXILIARES (Canteras, DME/DMO, Fuentes de agua)</t>
  </si>
  <si>
    <t>OPERACIÓN Y EXPLOTACION DE MATERIAL</t>
  </si>
  <si>
    <t>304.A</t>
  </si>
  <si>
    <t>EXPLOTACION Y PREPARACION DE MATERIAL PARA CONFORMACION DE DIQUE</t>
  </si>
  <si>
    <t>m3</t>
  </si>
  <si>
    <t>304.C</t>
  </si>
  <si>
    <t>EXPLOTACION Y PREPARACION DE MATERIAL PARA AFIRMADO</t>
  </si>
  <si>
    <t>305.A</t>
  </si>
  <si>
    <t>PREPARACIÓN DE MATERIAL PARA CONFORMACIÓN DE DIQUE</t>
  </si>
  <si>
    <t>MOVIMIENTO DE TIERRAS</t>
  </si>
  <si>
    <t>B1</t>
  </si>
  <si>
    <t>CONSTRUCCIÓN DE DIQUE NUEVO</t>
  </si>
  <si>
    <t>401.A</t>
  </si>
  <si>
    <t>DESBROCE Y LIMPIEZA</t>
  </si>
  <si>
    <t xml:space="preserve">ha </t>
  </si>
  <si>
    <t>402.B</t>
  </si>
  <si>
    <t>EXCAVACIÓN MASIVA EN MATERIAL SUELTO, CON EQUIPO</t>
  </si>
  <si>
    <t>402.C</t>
  </si>
  <si>
    <t>EXCAVACIÓN EN ROCA SUELTA CON EQUIPO</t>
  </si>
  <si>
    <t>402.D</t>
  </si>
  <si>
    <t>EXCAVACIÓN DE ROCA FIJA CON MARTILLO HIDRÁULICO</t>
  </si>
  <si>
    <t>402.E</t>
  </si>
  <si>
    <t>EXCAVACION DE UÑA EN MATERIAL CON NIVEL FREATICO</t>
  </si>
  <si>
    <t>403.A</t>
  </si>
  <si>
    <t>CONFORMACIÓN Y COMPACTACIÓN DE DIQUE</t>
  </si>
  <si>
    <t>404.A</t>
  </si>
  <si>
    <t>ENROCADO Y ACOMODO DE ROCA PARA PROTECCIÓN DE TALUD TIPO 1</t>
  </si>
  <si>
    <t>404.B</t>
  </si>
  <si>
    <t>ENROCADO Y ACOMODO DE ROCA PARA PROTECCIÓN DE TALUD TIPO 2</t>
  </si>
  <si>
    <t>404.D</t>
  </si>
  <si>
    <t>ENROCADO Y ACOMODO DE ROCA EN UÑA ANTISOCAVANTE TIPO 1</t>
  </si>
  <si>
    <t>404.E</t>
  </si>
  <si>
    <t>ENROCADO Y ACOMODO DE ROCA EN UÑA ANTISOCAVANTE TIPO 2</t>
  </si>
  <si>
    <t>405.A</t>
  </si>
  <si>
    <t>DESCOLMATACIÓN DEL CAUCE</t>
  </si>
  <si>
    <t>406.A</t>
  </si>
  <si>
    <t>REFINE Y PERFILADO DE TALUD</t>
  </si>
  <si>
    <t xml:space="preserve"> m2 </t>
  </si>
  <si>
    <t>408.A</t>
  </si>
  <si>
    <t>ZANJA Y RELLENO PARA ANCLAJE DE GEOTEXTIL</t>
  </si>
  <si>
    <t>ml</t>
  </si>
  <si>
    <t>409.A</t>
  </si>
  <si>
    <t>GEOTEXTIL NO TEJIDO CLASE 1, INCLUYE INSTALACIÓN</t>
  </si>
  <si>
    <t>409.B</t>
  </si>
  <si>
    <t>GEOTEXTIL NO TEJIDO CLASE 2, INCLUYE INSTALACIÓN</t>
  </si>
  <si>
    <t>410.A</t>
  </si>
  <si>
    <t>CONFORMACIÓN DE DME/DMO</t>
  </si>
  <si>
    <t>412.A</t>
  </si>
  <si>
    <t>RELLENO COMPACTADO CON MATERIAL PARA AFIRMADO EN CORONA</t>
  </si>
  <si>
    <t>413.A</t>
  </si>
  <si>
    <t>RELLENO CON MATERIAL PROPIO</t>
  </si>
  <si>
    <t>414.A</t>
  </si>
  <si>
    <t>TRATAMIENTO DE TALUD CON GEOCELDAS (INCLUYE RELLENO DE GRAVAS)</t>
  </si>
  <si>
    <t>421.A</t>
  </si>
  <si>
    <t>MURO ESCOLLERA</t>
  </si>
  <si>
    <t>B2</t>
  </si>
  <si>
    <t>REFUERZO EN DIQUES EXISTENTES</t>
  </si>
  <si>
    <t>402.A</t>
  </si>
  <si>
    <t>EXCAVACIÓN EN MATERIAL SUELTO, CON EQUIPO</t>
  </si>
  <si>
    <t>404.G</t>
  </si>
  <si>
    <t>ENROCADO Y ACOMODO DE ROCA EN TALUD DE DIQUE EXISTENTE</t>
  </si>
  <si>
    <t>404.H</t>
  </si>
  <si>
    <t>ENROCADO Y ACOMODO DE ROCA EN UÑA DE DIQUE EXISTENTE</t>
  </si>
  <si>
    <t>417.A</t>
  </si>
  <si>
    <t>RECUPERACIÓN DE ROCA EN DIQUES EXISTENTES</t>
  </si>
  <si>
    <t>TRANSPORTES DE MATERIAL</t>
  </si>
  <si>
    <t>501.A</t>
  </si>
  <si>
    <t>CARGUIO Y ACARREO DE MATERIAL PROPIO D≤1km</t>
  </si>
  <si>
    <t xml:space="preserve"> m3-km </t>
  </si>
  <si>
    <t>501.B</t>
  </si>
  <si>
    <t>CARGUIO Y ACARREO DE MATERIAL DE PRESTAMO D≤1km</t>
  </si>
  <si>
    <t>501.D</t>
  </si>
  <si>
    <t>CARGUIO Y TRANSPORTE DE MATERIAL AFIRMADO D≤1KM</t>
  </si>
  <si>
    <t>502.A</t>
  </si>
  <si>
    <t>ACARREO DE MATERIAL PROPIO D&gt;1km</t>
  </si>
  <si>
    <t>502.B</t>
  </si>
  <si>
    <t xml:space="preserve">ACARREO DE MATERIAL DE PRESTAMO D&gt;1Km </t>
  </si>
  <si>
    <t>502.D</t>
  </si>
  <si>
    <t>TRANSPORTE DE MATERIAL AFIRMADO D&gt;1KM</t>
  </si>
  <si>
    <t>503.B</t>
  </si>
  <si>
    <t>CARGUIO Y TRANSPORTE DE MATERIAL EXCEDENTE CON EQUIPO D≤ 1km</t>
  </si>
  <si>
    <t>504.B</t>
  </si>
  <si>
    <t>TRANSPORTE DE MATERIAL EXCEDENTE CON EQUIPO D&gt; 1km</t>
  </si>
  <si>
    <t>505.B</t>
  </si>
  <si>
    <t>CARGUIO Y TRANSPORTE DE ROCA SELECCIONADA D≤1km</t>
  </si>
  <si>
    <t>506.A</t>
  </si>
  <si>
    <t>TRANSPORTE DE ROCA SELECCIONADA D &gt;1km</t>
  </si>
  <si>
    <t>COMPONENTE DE INTERFERENCIAS</t>
  </si>
  <si>
    <t>C1</t>
  </si>
  <si>
    <t>OBRAS DE RIEGO</t>
  </si>
  <si>
    <t>402.A1</t>
  </si>
  <si>
    <t>EXCAVACIÓN EN MATERIAL SUELTO PARA ESTRUCTURAS, CON EQUIPO</t>
  </si>
  <si>
    <t>403.D</t>
  </si>
  <si>
    <t>CONFORMACIÓN Y COMPACTACIÓN PARA ESTRUCTURA</t>
  </si>
  <si>
    <t>404.F</t>
  </si>
  <si>
    <t>ENROCADO Y ACOMODO DE ROCA</t>
  </si>
  <si>
    <t>413.A1</t>
  </si>
  <si>
    <t>RELLENO CON MATERIAL PROPIO PARA ESTRUCTURAS</t>
  </si>
  <si>
    <t>605.A</t>
  </si>
  <si>
    <t>REUBICACIÓN DE POZO SUPERFICIAL</t>
  </si>
  <si>
    <t>609.A</t>
  </si>
  <si>
    <t>EMBOQUILLADO DE PIEDRA CON CONCRETO</t>
  </si>
  <si>
    <t>801.A</t>
  </si>
  <si>
    <t>CONCRETO PREMEZCLADO (f´c = 10 MPa) PARA SOLADO</t>
  </si>
  <si>
    <t>801.B</t>
  </si>
  <si>
    <t>CONCRETO CICLOPEO (f'c=14MPa + 30% PM)</t>
  </si>
  <si>
    <t>801.B1</t>
  </si>
  <si>
    <t>CONCRETO (f'c = 14 Mpa)</t>
  </si>
  <si>
    <t>801.C</t>
  </si>
  <si>
    <t>CONCRETO (f'c = 21 MPa)</t>
  </si>
  <si>
    <t>801.D</t>
  </si>
  <si>
    <t>CONCRETO (f'c = 28 MPa) EN MUROS Y ZAPATAS</t>
  </si>
  <si>
    <t>801.D2</t>
  </si>
  <si>
    <t>CONCRETO (f'c = 28 MPa) EN LOSAS Y PRELOSAS</t>
  </si>
  <si>
    <t>802.A</t>
  </si>
  <si>
    <t>ACERO DE REFUERZO P/ESTRUCTURAS (fý= 420 Mpa)</t>
  </si>
  <si>
    <t>kg</t>
  </si>
  <si>
    <t>803.A</t>
  </si>
  <si>
    <t>ENCOFRADO PLANO</t>
  </si>
  <si>
    <t>m2</t>
  </si>
  <si>
    <t>803.B</t>
  </si>
  <si>
    <t>ENCOFRADO CURVO</t>
  </si>
  <si>
    <t>805.A</t>
  </si>
  <si>
    <t>TUBERÍA HDPE 600 mm (SUMINISTRO E INSTALACIÓN)</t>
  </si>
  <si>
    <t>805.B</t>
  </si>
  <si>
    <t>TUBERÍA HDPE 750 mm (SUMINISTRO E INSTALACIÓN)</t>
  </si>
  <si>
    <t>805.C</t>
  </si>
  <si>
    <t>TUBERÍA HDPE 900 mm (SUMINISTRO E INSTALACIÓN)</t>
  </si>
  <si>
    <t>805.D</t>
  </si>
  <si>
    <t>TUBERÍA HDPE 1000 mm (SUMINISTRO E INSTALACIÓN)</t>
  </si>
  <si>
    <t>806.A</t>
  </si>
  <si>
    <t>COMPUERTA TIPO ARMCO 0.60 m x 0.60 m (INCLUYE SUMINISTRO E INSTALACIÓN)</t>
  </si>
  <si>
    <t>806.B</t>
  </si>
  <si>
    <t>COMPUERTA TIPO ARMCO 0.75 m x 0.75 m (INCLUYE SUMINISTRO E INSTALACIÓN)</t>
  </si>
  <si>
    <t>806.C</t>
  </si>
  <si>
    <t>COMPUERTA TIPO ARMCO 1.00 m x 1.00 m (INCLUYE SUMINISTRO E INSTALACIÓN)</t>
  </si>
  <si>
    <t>806.D</t>
  </si>
  <si>
    <t>COMPUERTA ANTIRRETORNO TIPO CLAPETA Ø 0.90 m  (INCLUYE SUMINISTRO E INSTALACIÓN)</t>
  </si>
  <si>
    <t>806.K1</t>
  </si>
  <si>
    <t>REJILLA MÉTALICA PARA ELEMENTO DE PROTECCIÓN EN INTERFERENCIAS HIDRÁULICAS</t>
  </si>
  <si>
    <t>806.L</t>
  </si>
  <si>
    <t>BARANDA METÁLICA (INCLUYE SUMINSTRO E INSTALACIÓN)</t>
  </si>
  <si>
    <t>807.A</t>
  </si>
  <si>
    <t>JUNTA DE ESTANQUEIDAD WATERSTOP</t>
  </si>
  <si>
    <t>808.C</t>
  </si>
  <si>
    <t>JUNTA DE DILATACIÓN</t>
  </si>
  <si>
    <t>808.D</t>
  </si>
  <si>
    <t>JUNTA DE CONTRACCIÓN</t>
  </si>
  <si>
    <t>810.B</t>
  </si>
  <si>
    <t>IMPERMEABILIZACIÓN DE PARÁMETROS ENTERRADOS CON PINTURA ASFÁLTICA</t>
  </si>
  <si>
    <t>C4</t>
  </si>
  <si>
    <t xml:space="preserve">    CRUCE VIAL</t>
  </si>
  <si>
    <t>EXCAVACION DE ROCA FIJA CON MARTILLO HIDRÁULICO</t>
  </si>
  <si>
    <t>414.B</t>
  </si>
  <si>
    <t>GEOCELDA HORMIGONADA</t>
  </si>
  <si>
    <t>420.A</t>
  </si>
  <si>
    <t>RELLENO COMPACTADO</t>
  </si>
  <si>
    <t>814.A</t>
  </si>
  <si>
    <t>JUNTA DE DILATACIÓN EN LOSA</t>
  </si>
  <si>
    <t>814.B</t>
  </si>
  <si>
    <t>JUNTA DE CONTRACCIÓN EN LOSA</t>
  </si>
  <si>
    <t>C5</t>
  </si>
  <si>
    <t>DEMOLICIÓN DE OBRAS DE CONCRETO EXISTENTE</t>
  </si>
  <si>
    <t>612.A</t>
  </si>
  <si>
    <t>DEMOLICIÓN DE OBRA DE CONCRETO EXISTENTE</t>
  </si>
  <si>
    <t>TRABAJOS DE CIERRE</t>
  </si>
  <si>
    <t>902.A</t>
  </si>
  <si>
    <t>MEDIDAS DE MANEJO AMBIENTAL</t>
  </si>
  <si>
    <t>902.B</t>
  </si>
  <si>
    <t>MEDIDAS DE MANEJO DE RESIDUOS SÓLIDOS</t>
  </si>
  <si>
    <t>902.C.1</t>
  </si>
  <si>
    <t>902.C.2</t>
  </si>
  <si>
    <t>902.C.3</t>
  </si>
  <si>
    <t>902.C.4</t>
  </si>
  <si>
    <t>902.D</t>
  </si>
  <si>
    <t>MEDIDAS DE CONTINGENCIAS Y CIERRE DE OBRA</t>
  </si>
  <si>
    <t>SUBTOTAL</t>
  </si>
  <si>
    <t>GASTOS GENERALES</t>
  </si>
  <si>
    <t>440.A1</t>
  </si>
  <si>
    <t>CONFORMACIÓN DE SUBRASANTE</t>
  </si>
  <si>
    <t>Prov:</t>
  </si>
  <si>
    <t>HUARMEY</t>
  </si>
  <si>
    <t>Dpto:</t>
  </si>
  <si>
    <t>ANCASH</t>
  </si>
  <si>
    <t>PRESUPUESTO - EXPEDIENTE TECNICO</t>
  </si>
  <si>
    <t>PROPUESTA ECONOMICA ADJUDICADA</t>
  </si>
  <si>
    <t>PROPUESTA ECONÓMICA PRESENTADA 03.11.23</t>
  </si>
  <si>
    <t>Item</t>
  </si>
  <si>
    <t>Descripción</t>
  </si>
  <si>
    <t>Unidad</t>
  </si>
  <si>
    <t>Metrado</t>
  </si>
  <si>
    <t>P.U.</t>
  </si>
  <si>
    <t>Parcial</t>
  </si>
  <si>
    <t>Valorizado</t>
  </si>
  <si>
    <t>C3</t>
  </si>
  <si>
    <t xml:space="preserve">    OBRAS DE REDES</t>
  </si>
  <si>
    <t>604.A</t>
  </si>
  <si>
    <t xml:space="preserve">        REUBICACIÓN DE POSTE DE ENERGÍA</t>
  </si>
  <si>
    <t xml:space="preserve">      MONITOREO DE CALIDAD AIRE</t>
  </si>
  <si>
    <t xml:space="preserve">      MONITOREO DE CALIDAD RUIDO</t>
  </si>
  <si>
    <t xml:space="preserve">      MONITOREO DE CALIDAD AGUA</t>
  </si>
  <si>
    <t xml:space="preserve">      MONITOREO DE CALIDAD SUELO</t>
  </si>
  <si>
    <t>COSTO DIRECTO</t>
  </si>
  <si>
    <t>UTILIDADES</t>
  </si>
  <si>
    <t xml:space="preserve">IGV </t>
  </si>
  <si>
    <t>TOTAL</t>
  </si>
  <si>
    <t>DIFERENCIA</t>
  </si>
  <si>
    <t>COMENTARIOS</t>
  </si>
  <si>
    <t>Menor Metrado</t>
  </si>
  <si>
    <t>Mayor metrado</t>
  </si>
  <si>
    <t>Se mantiene ppto. adjudicado</t>
  </si>
  <si>
    <t>Partida deducida</t>
  </si>
  <si>
    <t/>
  </si>
  <si>
    <t>PPTO DE CONSTRUCCIÓN REV. 05
10.06.23</t>
  </si>
  <si>
    <t>Se mantiene ppto. Adjudicado</t>
  </si>
  <si>
    <t>REVISIÓN DE PRESUPUESTO</t>
  </si>
  <si>
    <t>PU</t>
  </si>
  <si>
    <t>VARIACIÓN</t>
  </si>
  <si>
    <t>Nueva Partida, la cual ya ha sido analizada en rondas anteriores.No se tiene comentarios</t>
  </si>
  <si>
    <r>
      <rPr>
        <b/>
        <sz val="8"/>
        <color theme="1"/>
        <rFont val="Arial Narrow"/>
        <family val="2"/>
      </rPr>
      <t>Comentario General:</t>
    </r>
    <r>
      <rPr>
        <sz val="8"/>
        <color theme="1"/>
        <rFont val="Arial Narrow"/>
        <family val="2"/>
      </rPr>
      <t xml:space="preserve">
Se reduce el  GG debido a un decremento de la cantidad de recursos de MOD, con lo cual se reducen los montos de servicios de alojamiento, alimentación, así como en la cantidad de exámenes médicos, EPPs, transportes, baños quimico, lava manos, etc
</t>
    </r>
    <r>
      <rPr>
        <b/>
        <sz val="8"/>
        <color theme="1"/>
        <rFont val="Arial Narrow"/>
        <family val="2"/>
      </rPr>
      <t xml:space="preserve">Observacion Especifica:
</t>
    </r>
    <r>
      <rPr>
        <sz val="8"/>
        <color theme="1"/>
        <rFont val="Arial Narrow"/>
        <family val="2"/>
      </rPr>
      <t xml:space="preserve">Mano de Obra Indirecta: Se presenta en el detalle de GG 02 dibujantes cadistas, sin embargo en el histograma de MO solo hay 01. De igual fomra con el Supervisor de Interferencias y los choferes de camionetas. Se solicita corregir ello y actualizar los GG.anexo 
El Anexo de sustento de Combustible No guarda relación con lo presentado en los GG. Corregir ello.
Revisar el rubro de camionetas el cual debe estar alineada a la cantidad presnetada en el Histograma de EQ. 
</t>
    </r>
  </si>
  <si>
    <t>Se adicionaron 02 unidades (Camión Volquete 22 m3 – Rockero y Camión Volquete 15 m3)
Se solicita justificar el incremento ya que en el listado de recursos ambos modelos de volquetes presentan menor cantidad de HM respecto a la versión anteior.
Se ha aplicado un descuento comercial a la partida 201.B  MOVILIZACIÓN Y DESMOVILIZACIÓN DE EQUIPOS Y/O MAQUINARIA de  S/223, 969.12</t>
  </si>
  <si>
    <t>Se incluye la partida 420A en la actualización del Expediente, la cual ya es una partida existe y revisada . Por tanto, NO se tienen observaciones.</t>
  </si>
  <si>
    <t>RESPUESTA</t>
  </si>
  <si>
    <t xml:space="preserve">En el cálculo de costos de movilización y desmovilización presentado el dia  03.11.2023 se muestra una disminución de 01 Camión volquete 22m3 y un camión Voqluete de 15m3 respecto al presupuesto adjudicado, ya que hay una disminución en las hm </t>
  </si>
  <si>
    <r>
      <rPr>
        <b/>
        <sz val="8"/>
        <color theme="1"/>
        <rFont val="Arial Narrow"/>
        <family val="2"/>
      </rPr>
      <t>Observación específica</t>
    </r>
    <r>
      <rPr>
        <sz val="8"/>
        <color theme="1"/>
        <rFont val="Arial Narrow"/>
        <family val="2"/>
      </rPr>
      <t xml:space="preserve">
Se actualiza el histograma de mano de obra para que esté conforme con las cantidades consideradas en los gastos generales del presupuesto ya adjudicado (Dibujantes, supervisores, choferes de camioneta,).
En los Gastos Generales adjudicados se consideró 02 dibujantes, por lo que se corrige el histograma de MO.
Se actualiza el sustento de combustible y asi esté acorde a los Gastos Generales e Histograma.
El nro de camionetas no ha variado respecto al numero presentado en los GG adjudicado, se actualiza histograma de equipos y asi esté acorde a los GG adjudicado.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</si>
</sst>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_-* #,##0.000000_-;\-* #,##0.000000_-;_-* &quot;-&quot;??_-;_-@_-"/>
    <numFmt numFmtId="166" formatCode="#,##0.00_ ;\-#,##0.00\ "/>
  </numFmts>
  <fonts count="26" x14ac:knownFonts="1">
    <font>
      <sz val="10"/>
      <name val="Arial"/>
    </font>
    <font>
      <sz val="11"/>
      <color theme="1"/>
      <name val="Calibri"/>
      <family val="2"/>
      <scheme val="minor"/>
    </font>
    <font>
      <sz val="10"/>
      <color indexed="8"/>
      <name val="Arial"/>
      <family val="2"/>
    </font>
    <font>
      <sz val="10"/>
      <name val="Arial"/>
      <family val="2"/>
    </font>
    <font>
      <b/>
      <sz val="10"/>
      <name val="Arial Narrow"/>
      <family val="2"/>
    </font>
    <font>
      <sz val="10"/>
      <name val="Arial Narrow"/>
      <family val="2"/>
    </font>
    <font>
      <sz val="10"/>
      <color rgb="FFFF0000"/>
      <name val="Arial Narrow"/>
      <family val="2"/>
    </font>
    <font>
      <sz val="10"/>
      <name val="Arial"/>
      <family val="2"/>
    </font>
    <font>
      <sz val="10"/>
      <name val="MS Sans Serif"/>
      <family val="2"/>
    </font>
    <font>
      <sz val="10"/>
      <color indexed="8"/>
      <name val="Arial"/>
      <family val="2"/>
    </font>
    <font>
      <b/>
      <sz val="12"/>
      <color indexed="59"/>
      <name val="Arial Narrow"/>
      <family val="2"/>
    </font>
    <font>
      <b/>
      <sz val="10"/>
      <color indexed="59"/>
      <name val="Arial Narrow"/>
      <family val="2"/>
    </font>
    <font>
      <sz val="10"/>
      <color indexed="59"/>
      <name val="Arial Narrow"/>
      <family val="2"/>
    </font>
    <font>
      <b/>
      <sz val="10"/>
      <color theme="0"/>
      <name val="Arial Narrow"/>
      <family val="2"/>
    </font>
    <font>
      <b/>
      <sz val="10"/>
      <color theme="0" tint="-0.249977111117893"/>
      <name val="Arial Narrow"/>
      <family val="2"/>
    </font>
    <font>
      <b/>
      <sz val="10"/>
      <color theme="1"/>
      <name val="Arial Narrow"/>
      <family val="2"/>
    </font>
    <font>
      <b/>
      <sz val="10"/>
      <color rgb="FF002060"/>
      <name val="Arial Narrow"/>
      <family val="2"/>
    </font>
    <font>
      <sz val="10"/>
      <color theme="0" tint="-0.249977111117893"/>
      <name val="Arial Narrow"/>
      <family val="2"/>
    </font>
    <font>
      <b/>
      <sz val="10"/>
      <color rgb="FFFF0000"/>
      <name val="Arial Narrow"/>
      <family val="2"/>
    </font>
    <font>
      <sz val="10"/>
      <color indexed="72"/>
      <name val="Arial Narrow"/>
      <family val="2"/>
    </font>
    <font>
      <sz val="10"/>
      <color indexed="8"/>
      <name val="Arial Narrow"/>
      <family val="2"/>
    </font>
    <font>
      <b/>
      <sz val="10"/>
      <color indexed="56"/>
      <name val="Arial Narrow"/>
      <family val="2"/>
    </font>
    <font>
      <b/>
      <sz val="10"/>
      <color theme="3" tint="0.39997558519241921"/>
      <name val="Arial Narrow"/>
      <family val="2"/>
    </font>
    <font>
      <b/>
      <sz val="10"/>
      <color rgb="FF00B0F0"/>
      <name val="Arial Narrow"/>
      <family val="2"/>
    </font>
    <font>
      <sz val="8"/>
      <color theme="1"/>
      <name val="Arial Narrow"/>
      <family val="2"/>
    </font>
    <font>
      <b/>
      <sz val="8"/>
      <color theme="1"/>
      <name val="Arial Narrow"/>
      <family val="2"/>
    </font>
  </fonts>
  <fills count="9">
    <fill>
      <patternFill patternType="none"/>
    </fill>
    <fill>
      <patternFill patternType="gray125"/>
    </fill>
    <fill>
      <patternFill patternType="solid">
        <fgColor rgb="FF002060"/>
        <bgColor indexed="64"/>
      </patternFill>
    </fill>
    <fill>
      <patternFill patternType="solid">
        <fgColor theme="2" tint="-9.9978637043366805E-2"/>
        <bgColor indexed="64"/>
      </patternFill>
    </fill>
    <fill>
      <patternFill patternType="solid">
        <fgColor theme="0"/>
        <bgColor indexed="64"/>
      </patternFill>
    </fill>
    <fill>
      <patternFill patternType="solid">
        <fgColor rgb="FFCDCDD8"/>
        <bgColor indexed="64"/>
      </patternFill>
    </fill>
    <fill>
      <patternFill patternType="solid">
        <fgColor theme="1"/>
        <bgColor indexed="64"/>
      </patternFill>
    </fill>
    <fill>
      <patternFill patternType="solid">
        <fgColor rgb="FFFF000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s>
  <cellStyleXfs count="16">
    <xf numFmtId="0" fontId="0" fillId="0" borderId="0"/>
    <xf numFmtId="0" fontId="2" fillId="0" borderId="0">
      <alignment vertical="top"/>
    </xf>
    <xf numFmtId="0" fontId="2" fillId="0" borderId="0">
      <alignment vertical="top"/>
    </xf>
    <xf numFmtId="0" fontId="2" fillId="0" borderId="0">
      <alignment vertical="top"/>
    </xf>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43" fontId="7" fillId="0" borderId="0" applyFont="0" applyFill="0" applyBorder="0" applyAlignment="0" applyProtection="0"/>
    <xf numFmtId="0" fontId="8" fillId="0" borderId="0"/>
    <xf numFmtId="0" fontId="1" fillId="0" borderId="0"/>
    <xf numFmtId="43" fontId="3" fillId="0" borderId="0" applyFont="0" applyFill="0" applyBorder="0" applyAlignment="0" applyProtection="0"/>
    <xf numFmtId="0" fontId="9" fillId="0" borderId="0">
      <alignment vertical="top"/>
    </xf>
    <xf numFmtId="0" fontId="3" fillId="0" borderId="0"/>
  </cellStyleXfs>
  <cellXfs count="215">
    <xf numFmtId="0" fontId="0" fillId="0" borderId="0" xfId="0"/>
    <xf numFmtId="0" fontId="5" fillId="0" borderId="0" xfId="11" applyFont="1" applyAlignment="1">
      <alignment vertical="center"/>
    </xf>
    <xf numFmtId="0" fontId="11" fillId="0" borderId="0" xfId="11" applyFont="1" applyAlignment="1">
      <alignment horizontal="center" vertical="center"/>
    </xf>
    <xf numFmtId="0" fontId="11" fillId="0" borderId="0" xfId="11" applyFont="1" applyAlignment="1">
      <alignment horizontal="center" vertical="center" wrapText="1"/>
    </xf>
    <xf numFmtId="0" fontId="11" fillId="0" borderId="0" xfId="11" applyFont="1" applyAlignment="1" applyProtection="1">
      <alignment horizontal="left" vertical="center"/>
      <protection locked="0"/>
    </xf>
    <xf numFmtId="0" fontId="12" fillId="0" borderId="0" xfId="11" applyFont="1" applyAlignment="1" applyProtection="1">
      <alignment vertical="center"/>
      <protection locked="0"/>
    </xf>
    <xf numFmtId="0" fontId="12" fillId="0" borderId="0" xfId="11" applyFont="1" applyAlignment="1">
      <alignment horizontal="center" vertical="center"/>
    </xf>
    <xf numFmtId="0" fontId="12" fillId="0" borderId="0" xfId="11" applyFont="1" applyAlignment="1">
      <alignment vertical="center"/>
    </xf>
    <xf numFmtId="0" fontId="5" fillId="4" borderId="0" xfId="11" applyFont="1" applyFill="1" applyAlignment="1">
      <alignment vertical="center"/>
    </xf>
    <xf numFmtId="0" fontId="11" fillId="0" borderId="0" xfId="11" applyFont="1" applyAlignment="1" applyProtection="1">
      <alignment horizontal="left" vertical="center" wrapText="1"/>
      <protection locked="0"/>
    </xf>
    <xf numFmtId="0" fontId="12" fillId="0" borderId="0" xfId="11" applyFont="1" applyAlignment="1" applyProtection="1">
      <alignment horizontal="left" vertical="center"/>
      <protection locked="0"/>
    </xf>
    <xf numFmtId="0" fontId="11" fillId="0" borderId="0" xfId="11" applyFont="1" applyAlignment="1" applyProtection="1">
      <alignment horizontal="center" vertical="center"/>
      <protection locked="0"/>
    </xf>
    <xf numFmtId="4" fontId="5" fillId="0" borderId="0" xfId="11" applyNumberFormat="1" applyFont="1" applyAlignment="1">
      <alignment vertical="center"/>
    </xf>
    <xf numFmtId="0" fontId="13" fillId="2" borderId="30" xfId="11" applyFont="1" applyFill="1" applyBorder="1" applyAlignment="1" applyProtection="1">
      <alignment horizontal="center" vertical="center" wrapText="1"/>
      <protection locked="0"/>
    </xf>
    <xf numFmtId="0" fontId="13" fillId="2" borderId="31" xfId="11" applyFont="1" applyFill="1" applyBorder="1" applyAlignment="1" applyProtection="1">
      <alignment horizontal="center" vertical="center" wrapText="1"/>
      <protection locked="0"/>
    </xf>
    <xf numFmtId="0" fontId="14" fillId="2" borderId="31" xfId="11" applyFont="1" applyFill="1" applyBorder="1" applyAlignment="1" applyProtection="1">
      <alignment horizontal="center" vertical="center" wrapText="1"/>
      <protection locked="0"/>
    </xf>
    <xf numFmtId="0" fontId="14" fillId="2" borderId="32" xfId="11" applyFont="1" applyFill="1" applyBorder="1" applyAlignment="1" applyProtection="1">
      <alignment horizontal="center" vertical="center" wrapText="1"/>
      <protection locked="0"/>
    </xf>
    <xf numFmtId="4" fontId="14" fillId="7" borderId="13" xfId="12" applyNumberFormat="1" applyFont="1" applyFill="1" applyBorder="1" applyAlignment="1">
      <alignment horizontal="center" vertical="center" wrapText="1"/>
    </xf>
    <xf numFmtId="4" fontId="14" fillId="7" borderId="24" xfId="12" applyNumberFormat="1" applyFont="1" applyFill="1" applyBorder="1" applyAlignment="1">
      <alignment horizontal="center" vertical="center" wrapText="1"/>
    </xf>
    <xf numFmtId="0" fontId="13" fillId="2" borderId="32" xfId="11" applyFont="1" applyFill="1" applyBorder="1" applyAlignment="1" applyProtection="1">
      <alignment horizontal="center" vertical="center" wrapText="1"/>
      <protection locked="0"/>
    </xf>
    <xf numFmtId="4" fontId="13" fillId="6" borderId="13" xfId="12" applyNumberFormat="1" applyFont="1" applyFill="1" applyBorder="1" applyAlignment="1">
      <alignment horizontal="center" vertical="center" wrapText="1"/>
    </xf>
    <xf numFmtId="0" fontId="13" fillId="6" borderId="14" xfId="11" applyFont="1" applyFill="1" applyBorder="1" applyAlignment="1" applyProtection="1">
      <alignment horizontal="center" vertical="center" wrapText="1"/>
      <protection locked="0"/>
    </xf>
    <xf numFmtId="0" fontId="13" fillId="6" borderId="15" xfId="11" applyFont="1" applyFill="1" applyBorder="1" applyAlignment="1" applyProtection="1">
      <alignment horizontal="center" vertical="center" wrapText="1"/>
      <protection locked="0"/>
    </xf>
    <xf numFmtId="4" fontId="13" fillId="7" borderId="13" xfId="12" applyNumberFormat="1" applyFont="1" applyFill="1" applyBorder="1" applyAlignment="1">
      <alignment horizontal="center" vertical="center" wrapText="1"/>
    </xf>
    <xf numFmtId="4" fontId="13" fillId="7" borderId="24" xfId="12" applyNumberFormat="1" applyFont="1" applyFill="1" applyBorder="1" applyAlignment="1">
      <alignment horizontal="center" vertical="center" wrapText="1"/>
    </xf>
    <xf numFmtId="0" fontId="5" fillId="0" borderId="0" xfId="11" applyFont="1" applyAlignment="1">
      <alignment vertical="center" wrapText="1"/>
    </xf>
    <xf numFmtId="0" fontId="16" fillId="4" borderId="17" xfId="12" applyFont="1" applyFill="1" applyBorder="1" applyAlignment="1" applyProtection="1">
      <alignment horizontal="left" vertical="center"/>
      <protection locked="0"/>
    </xf>
    <xf numFmtId="0" fontId="16" fillId="4" borderId="16" xfId="12" applyFont="1" applyFill="1" applyBorder="1" applyAlignment="1" applyProtection="1">
      <alignment vertical="center"/>
      <protection locked="0"/>
    </xf>
    <xf numFmtId="0" fontId="6" fillId="4" borderId="16" xfId="12" applyFont="1" applyFill="1" applyBorder="1" applyAlignment="1">
      <alignment horizontal="center" vertical="center"/>
    </xf>
    <xf numFmtId="4" fontId="17" fillId="4" borderId="16" xfId="12" applyNumberFormat="1" applyFont="1" applyFill="1" applyBorder="1" applyAlignment="1">
      <alignment horizontal="center" vertical="center"/>
    </xf>
    <xf numFmtId="39" fontId="14" fillId="4" borderId="18" xfId="12" applyNumberFormat="1" applyFont="1" applyFill="1" applyBorder="1" applyAlignment="1" applyProtection="1">
      <alignment vertical="center"/>
      <protection locked="0"/>
    </xf>
    <xf numFmtId="43" fontId="17" fillId="4" borderId="7" xfId="10" applyFont="1" applyFill="1" applyBorder="1" applyAlignment="1" applyProtection="1">
      <alignment horizontal="center" vertical="center"/>
      <protection locked="0"/>
    </xf>
    <xf numFmtId="43" fontId="14" fillId="4" borderId="9" xfId="10" applyFont="1" applyFill="1" applyBorder="1" applyAlignment="1" applyProtection="1">
      <alignment horizontal="right" vertical="center"/>
      <protection locked="0"/>
    </xf>
    <xf numFmtId="4" fontId="6" fillId="4" borderId="35" xfId="12" applyNumberFormat="1" applyFont="1" applyFill="1" applyBorder="1" applyAlignment="1">
      <alignment horizontal="center" vertical="center"/>
    </xf>
    <xf numFmtId="4" fontId="6" fillId="4" borderId="16" xfId="12" applyNumberFormat="1" applyFont="1" applyFill="1" applyBorder="1" applyAlignment="1">
      <alignment horizontal="center" vertical="center"/>
    </xf>
    <xf numFmtId="39" fontId="16" fillId="4" borderId="18" xfId="12" applyNumberFormat="1" applyFont="1" applyFill="1" applyBorder="1" applyAlignment="1" applyProtection="1">
      <alignment vertical="center"/>
      <protection locked="0"/>
    </xf>
    <xf numFmtId="4" fontId="6" fillId="4" borderId="17" xfId="11" applyNumberFormat="1" applyFont="1" applyFill="1" applyBorder="1" applyAlignment="1" applyProtection="1">
      <alignment horizontal="center" vertical="center"/>
      <protection locked="0"/>
    </xf>
    <xf numFmtId="4" fontId="6" fillId="4" borderId="16" xfId="11" applyNumberFormat="1" applyFont="1" applyFill="1" applyBorder="1" applyAlignment="1" applyProtection="1">
      <alignment horizontal="center" vertical="center"/>
      <protection locked="0"/>
    </xf>
    <xf numFmtId="39" fontId="18" fillId="4" borderId="18" xfId="12" applyNumberFormat="1" applyFont="1" applyFill="1" applyBorder="1" applyAlignment="1" applyProtection="1">
      <alignment horizontal="right" vertical="center"/>
      <protection locked="0"/>
    </xf>
    <xf numFmtId="43" fontId="6" fillId="4" borderId="17" xfId="10" applyFont="1" applyFill="1" applyBorder="1" applyAlignment="1" applyProtection="1">
      <alignment horizontal="center" vertical="center"/>
      <protection locked="0"/>
    </xf>
    <xf numFmtId="43" fontId="18" fillId="4" borderId="28" xfId="10" applyFont="1" applyFill="1" applyBorder="1" applyAlignment="1" applyProtection="1">
      <alignment horizontal="right" vertical="center"/>
      <protection locked="0"/>
    </xf>
    <xf numFmtId="4" fontId="6" fillId="4" borderId="29" xfId="11" applyNumberFormat="1" applyFont="1" applyFill="1" applyBorder="1" applyAlignment="1" applyProtection="1">
      <alignment horizontal="center" vertical="center" wrapText="1"/>
      <protection locked="0"/>
    </xf>
    <xf numFmtId="0" fontId="6" fillId="0" borderId="0" xfId="11" applyFont="1" applyAlignment="1">
      <alignment vertical="center"/>
    </xf>
    <xf numFmtId="0" fontId="18" fillId="4" borderId="10" xfId="12" applyFont="1" applyFill="1" applyBorder="1" applyAlignment="1" applyProtection="1">
      <alignment horizontal="left" vertical="center"/>
      <protection locked="0"/>
    </xf>
    <xf numFmtId="0" fontId="18" fillId="4" borderId="11" xfId="12" applyFont="1" applyFill="1" applyBorder="1" applyAlignment="1" applyProtection="1">
      <alignment vertical="center"/>
      <protection locked="0"/>
    </xf>
    <xf numFmtId="0" fontId="6" fillId="4" borderId="11" xfId="12" applyFont="1" applyFill="1" applyBorder="1" applyAlignment="1">
      <alignment horizontal="center" vertical="center"/>
    </xf>
    <xf numFmtId="4" fontId="17" fillId="4" borderId="11" xfId="12" applyNumberFormat="1" applyFont="1" applyFill="1" applyBorder="1" applyAlignment="1">
      <alignment horizontal="center" vertical="center"/>
    </xf>
    <xf numFmtId="39" fontId="14" fillId="4" borderId="12" xfId="12" applyNumberFormat="1" applyFont="1" applyFill="1" applyBorder="1" applyAlignment="1" applyProtection="1">
      <alignment vertical="center"/>
      <protection locked="0"/>
    </xf>
    <xf numFmtId="43" fontId="17" fillId="4" borderId="10" xfId="10" applyFont="1" applyFill="1" applyBorder="1" applyAlignment="1" applyProtection="1">
      <alignment horizontal="center" vertical="center"/>
      <protection locked="0"/>
    </xf>
    <xf numFmtId="43" fontId="14" fillId="4" borderId="12" xfId="10" applyFont="1" applyFill="1" applyBorder="1" applyAlignment="1" applyProtection="1">
      <alignment vertical="center"/>
      <protection locked="0"/>
    </xf>
    <xf numFmtId="4" fontId="6" fillId="4" borderId="36" xfId="12" applyNumberFormat="1" applyFont="1" applyFill="1" applyBorder="1" applyAlignment="1">
      <alignment horizontal="center" vertical="center"/>
    </xf>
    <xf numFmtId="4" fontId="6" fillId="4" borderId="11" xfId="12" applyNumberFormat="1" applyFont="1" applyFill="1" applyBorder="1" applyAlignment="1">
      <alignment horizontal="center" vertical="center"/>
    </xf>
    <xf numFmtId="39" fontId="18" fillId="4" borderId="12" xfId="12" applyNumberFormat="1" applyFont="1" applyFill="1" applyBorder="1" applyAlignment="1" applyProtection="1">
      <alignment vertical="center"/>
      <protection locked="0"/>
    </xf>
    <xf numFmtId="4" fontId="6" fillId="4" borderId="10" xfId="11" applyNumberFormat="1" applyFont="1" applyFill="1" applyBorder="1" applyAlignment="1" applyProtection="1">
      <alignment horizontal="center" vertical="center"/>
      <protection locked="0"/>
    </xf>
    <xf numFmtId="4" fontId="6" fillId="4" borderId="11" xfId="11" applyNumberFormat="1" applyFont="1" applyFill="1" applyBorder="1" applyAlignment="1" applyProtection="1">
      <alignment horizontal="center" vertical="center"/>
      <protection locked="0"/>
    </xf>
    <xf numFmtId="43" fontId="6" fillId="4" borderId="10" xfId="10" applyFont="1" applyFill="1" applyBorder="1" applyAlignment="1" applyProtection="1">
      <alignment horizontal="center" vertical="center"/>
      <protection locked="0"/>
    </xf>
    <xf numFmtId="43" fontId="18" fillId="4" borderId="23" xfId="10" applyFont="1" applyFill="1" applyBorder="1" applyAlignment="1" applyProtection="1">
      <alignment vertical="center"/>
      <protection locked="0"/>
    </xf>
    <xf numFmtId="4" fontId="6" fillId="4" borderId="26" xfId="11" applyNumberFormat="1" applyFont="1" applyFill="1" applyBorder="1" applyAlignment="1" applyProtection="1">
      <alignment horizontal="center" vertical="center" wrapText="1"/>
      <protection locked="0"/>
    </xf>
    <xf numFmtId="0" fontId="6" fillId="4" borderId="0" xfId="11" applyFont="1" applyFill="1" applyAlignment="1">
      <alignment vertical="center"/>
    </xf>
    <xf numFmtId="0" fontId="19" fillId="4" borderId="10" xfId="12" applyFont="1" applyFill="1" applyBorder="1" applyAlignment="1" applyProtection="1">
      <alignment horizontal="left" vertical="center"/>
      <protection locked="0"/>
    </xf>
    <xf numFmtId="0" fontId="5" fillId="4" borderId="11" xfId="12" applyFont="1" applyFill="1" applyBorder="1" applyAlignment="1" applyProtection="1">
      <alignment horizontal="left" vertical="center"/>
      <protection locked="0"/>
    </xf>
    <xf numFmtId="0" fontId="19" fillId="4" borderId="11" xfId="12" applyFont="1" applyFill="1" applyBorder="1" applyAlignment="1" applyProtection="1">
      <alignment horizontal="center" vertical="center"/>
      <protection locked="0"/>
    </xf>
    <xf numFmtId="164" fontId="17" fillId="4" borderId="11" xfId="12" applyNumberFormat="1" applyFont="1" applyFill="1" applyBorder="1" applyAlignment="1" applyProtection="1">
      <alignment vertical="center"/>
      <protection locked="0"/>
    </xf>
    <xf numFmtId="43" fontId="17" fillId="4" borderId="11" xfId="12" applyNumberFormat="1" applyFont="1" applyFill="1" applyBorder="1" applyAlignment="1" applyProtection="1">
      <alignment vertical="center"/>
      <protection locked="0"/>
    </xf>
    <xf numFmtId="39" fontId="17" fillId="4" borderId="12" xfId="12" applyNumberFormat="1" applyFont="1" applyFill="1" applyBorder="1" applyAlignment="1" applyProtection="1">
      <alignment vertical="center"/>
      <protection locked="0"/>
    </xf>
    <xf numFmtId="43" fontId="17" fillId="4" borderId="10" xfId="10" applyFont="1" applyFill="1" applyBorder="1" applyAlignment="1" applyProtection="1">
      <alignment vertical="center"/>
      <protection locked="0"/>
    </xf>
    <xf numFmtId="43" fontId="17" fillId="4" borderId="12" xfId="10" applyFont="1" applyFill="1" applyBorder="1" applyAlignment="1" applyProtection="1">
      <alignment vertical="center"/>
      <protection locked="0"/>
    </xf>
    <xf numFmtId="164" fontId="19" fillId="4" borderId="36" xfId="12" applyNumberFormat="1" applyFont="1" applyFill="1" applyBorder="1" applyAlignment="1" applyProtection="1">
      <alignment vertical="center"/>
      <protection locked="0"/>
    </xf>
    <xf numFmtId="43" fontId="5" fillId="4" borderId="11" xfId="12" applyNumberFormat="1" applyFont="1" applyFill="1" applyBorder="1" applyAlignment="1" applyProtection="1">
      <alignment vertical="center"/>
      <protection locked="0"/>
    </xf>
    <xf numFmtId="39" fontId="20" fillId="4" borderId="12" xfId="12" applyNumberFormat="1" applyFont="1" applyFill="1" applyBorder="1" applyAlignment="1" applyProtection="1">
      <alignment vertical="center"/>
      <protection locked="0"/>
    </xf>
    <xf numFmtId="164" fontId="19" fillId="4" borderId="10" xfId="12" applyNumberFormat="1" applyFont="1" applyFill="1" applyBorder="1" applyAlignment="1" applyProtection="1">
      <alignment vertical="center"/>
      <protection locked="0"/>
    </xf>
    <xf numFmtId="43" fontId="19" fillId="4" borderId="10" xfId="10" applyFont="1" applyFill="1" applyBorder="1" applyAlignment="1" applyProtection="1">
      <alignment vertical="center"/>
      <protection locked="0"/>
    </xf>
    <xf numFmtId="43" fontId="19" fillId="4" borderId="23" xfId="10" applyFont="1" applyFill="1" applyBorder="1" applyAlignment="1" applyProtection="1">
      <alignment vertical="center"/>
      <protection locked="0"/>
    </xf>
    <xf numFmtId="43" fontId="5" fillId="4" borderId="26" xfId="12" applyNumberFormat="1" applyFont="1" applyFill="1" applyBorder="1" applyAlignment="1" applyProtection="1">
      <alignment vertical="center" wrapText="1"/>
      <protection locked="0"/>
    </xf>
    <xf numFmtId="0" fontId="18" fillId="4" borderId="11" xfId="12" applyFont="1" applyFill="1" applyBorder="1" applyAlignment="1" applyProtection="1">
      <alignment horizontal="center" vertical="center"/>
      <protection locked="0"/>
    </xf>
    <xf numFmtId="164" fontId="14" fillId="4" borderId="11" xfId="12" applyNumberFormat="1" applyFont="1" applyFill="1" applyBorder="1" applyAlignment="1" applyProtection="1">
      <alignment vertical="center"/>
      <protection locked="0"/>
    </xf>
    <xf numFmtId="164" fontId="18" fillId="4" borderId="36" xfId="12" applyNumberFormat="1" applyFont="1" applyFill="1" applyBorder="1" applyAlignment="1" applyProtection="1">
      <alignment vertical="center"/>
      <protection locked="0"/>
    </xf>
    <xf numFmtId="43" fontId="6" fillId="4" borderId="11" xfId="12" applyNumberFormat="1" applyFont="1" applyFill="1" applyBorder="1" applyAlignment="1" applyProtection="1">
      <alignment vertical="center"/>
      <protection locked="0"/>
    </xf>
    <xf numFmtId="164" fontId="19" fillId="4" borderId="11" xfId="12" applyNumberFormat="1" applyFont="1" applyFill="1" applyBorder="1" applyAlignment="1" applyProtection="1">
      <alignment vertical="center"/>
      <protection locked="0"/>
    </xf>
    <xf numFmtId="0" fontId="19" fillId="8" borderId="10" xfId="12" applyFont="1" applyFill="1" applyBorder="1" applyAlignment="1" applyProtection="1">
      <alignment horizontal="left" vertical="center"/>
      <protection locked="0"/>
    </xf>
    <xf numFmtId="0" fontId="5" fillId="8" borderId="11" xfId="12" applyFont="1" applyFill="1" applyBorder="1" applyAlignment="1" applyProtection="1">
      <alignment horizontal="left" vertical="center"/>
      <protection locked="0"/>
    </xf>
    <xf numFmtId="0" fontId="19" fillId="8" borderId="11" xfId="12" applyFont="1" applyFill="1" applyBorder="1" applyAlignment="1" applyProtection="1">
      <alignment horizontal="center" vertical="center"/>
      <protection locked="0"/>
    </xf>
    <xf numFmtId="164" fontId="17" fillId="8" borderId="11" xfId="12" applyNumberFormat="1" applyFont="1" applyFill="1" applyBorder="1" applyAlignment="1" applyProtection="1">
      <alignment vertical="center"/>
      <protection locked="0"/>
    </xf>
    <xf numFmtId="43" fontId="17" fillId="8" borderId="11" xfId="12" applyNumberFormat="1" applyFont="1" applyFill="1" applyBorder="1" applyAlignment="1" applyProtection="1">
      <alignment vertical="center"/>
      <protection locked="0"/>
    </xf>
    <xf numFmtId="39" fontId="17" fillId="8" borderId="12" xfId="12" applyNumberFormat="1" applyFont="1" applyFill="1" applyBorder="1" applyAlignment="1" applyProtection="1">
      <alignment vertical="center"/>
      <protection locked="0"/>
    </xf>
    <xf numFmtId="43" fontId="17" fillId="8" borderId="10" xfId="10" applyFont="1" applyFill="1" applyBorder="1" applyAlignment="1" applyProtection="1">
      <alignment vertical="center"/>
      <protection locked="0"/>
    </xf>
    <xf numFmtId="43" fontId="17" fillId="8" borderId="12" xfId="10" applyFont="1" applyFill="1" applyBorder="1" applyAlignment="1" applyProtection="1">
      <alignment vertical="center"/>
      <protection locked="0"/>
    </xf>
    <xf numFmtId="164" fontId="19" fillId="8" borderId="36" xfId="12" applyNumberFormat="1" applyFont="1" applyFill="1" applyBorder="1" applyAlignment="1" applyProtection="1">
      <alignment vertical="center"/>
      <protection locked="0"/>
    </xf>
    <xf numFmtId="43" fontId="5" fillId="8" borderId="11" xfId="12" applyNumberFormat="1" applyFont="1" applyFill="1" applyBorder="1" applyAlignment="1" applyProtection="1">
      <alignment vertical="center"/>
      <protection locked="0"/>
    </xf>
    <xf numFmtId="39" fontId="20" fillId="8" borderId="12" xfId="12" applyNumberFormat="1" applyFont="1" applyFill="1" applyBorder="1" applyAlignment="1" applyProtection="1">
      <alignment vertical="center"/>
      <protection locked="0"/>
    </xf>
    <xf numFmtId="164" fontId="19" fillId="8" borderId="10" xfId="12" applyNumberFormat="1" applyFont="1" applyFill="1" applyBorder="1" applyAlignment="1" applyProtection="1">
      <alignment vertical="center"/>
      <protection locked="0"/>
    </xf>
    <xf numFmtId="43" fontId="19" fillId="8" borderId="10" xfId="10" applyFont="1" applyFill="1" applyBorder="1" applyAlignment="1" applyProtection="1">
      <alignment vertical="center"/>
      <protection locked="0"/>
    </xf>
    <xf numFmtId="43" fontId="19" fillId="8" borderId="23" xfId="10" applyFont="1" applyFill="1" applyBorder="1" applyAlignment="1" applyProtection="1">
      <alignment vertical="center"/>
      <protection locked="0"/>
    </xf>
    <xf numFmtId="43" fontId="5" fillId="8" borderId="26" xfId="12" applyNumberFormat="1" applyFont="1" applyFill="1" applyBorder="1" applyAlignment="1" applyProtection="1">
      <alignment vertical="center" wrapText="1"/>
      <protection locked="0"/>
    </xf>
    <xf numFmtId="165" fontId="5" fillId="4" borderId="0" xfId="11" applyNumberFormat="1" applyFont="1" applyFill="1" applyAlignment="1">
      <alignment vertical="center"/>
    </xf>
    <xf numFmtId="0" fontId="21" fillId="4" borderId="0" xfId="11" applyFont="1" applyFill="1" applyAlignment="1">
      <alignment vertical="center"/>
    </xf>
    <xf numFmtId="166" fontId="5" fillId="4" borderId="0" xfId="11" applyNumberFormat="1" applyFont="1" applyFill="1" applyAlignment="1">
      <alignment vertical="center"/>
    </xf>
    <xf numFmtId="0" fontId="22" fillId="4" borderId="10" xfId="12" applyFont="1" applyFill="1" applyBorder="1" applyAlignment="1" applyProtection="1">
      <alignment horizontal="left" vertical="center"/>
      <protection locked="0"/>
    </xf>
    <xf numFmtId="0" fontId="22" fillId="4" borderId="11" xfId="12" applyFont="1" applyFill="1" applyBorder="1" applyAlignment="1" applyProtection="1">
      <alignment vertical="center"/>
      <protection locked="0"/>
    </xf>
    <xf numFmtId="39" fontId="23" fillId="4" borderId="12" xfId="12" applyNumberFormat="1" applyFont="1" applyFill="1" applyBorder="1" applyAlignment="1" applyProtection="1">
      <alignment vertical="center"/>
      <protection locked="0"/>
    </xf>
    <xf numFmtId="164" fontId="19" fillId="4" borderId="12" xfId="12" applyNumberFormat="1" applyFont="1" applyFill="1" applyBorder="1" applyAlignment="1" applyProtection="1">
      <alignment vertical="center"/>
      <protection locked="0"/>
    </xf>
    <xf numFmtId="43" fontId="19" fillId="4" borderId="36" xfId="12" applyNumberFormat="1" applyFont="1" applyFill="1" applyBorder="1" applyAlignment="1" applyProtection="1">
      <alignment vertical="center"/>
      <protection locked="0"/>
    </xf>
    <xf numFmtId="43" fontId="19" fillId="4" borderId="11" xfId="12" applyNumberFormat="1" applyFont="1" applyFill="1" applyBorder="1" applyAlignment="1" applyProtection="1">
      <alignment vertical="center"/>
      <protection locked="0"/>
    </xf>
    <xf numFmtId="4" fontId="5" fillId="4" borderId="12" xfId="11" applyNumberFormat="1" applyFont="1" applyFill="1" applyBorder="1" applyAlignment="1" applyProtection="1">
      <alignment horizontal="right" vertical="center"/>
      <protection locked="0"/>
    </xf>
    <xf numFmtId="164" fontId="19" fillId="8" borderId="11" xfId="12" applyNumberFormat="1" applyFont="1" applyFill="1" applyBorder="1" applyAlignment="1" applyProtection="1">
      <alignment vertical="center"/>
      <protection locked="0"/>
    </xf>
    <xf numFmtId="4" fontId="5" fillId="8" borderId="12" xfId="11" applyNumberFormat="1" applyFont="1" applyFill="1" applyBorder="1" applyAlignment="1" applyProtection="1">
      <alignment horizontal="right" vertical="center"/>
      <protection locked="0"/>
    </xf>
    <xf numFmtId="0" fontId="19" fillId="4" borderId="19" xfId="12" applyFont="1" applyFill="1" applyBorder="1" applyAlignment="1" applyProtection="1">
      <alignment horizontal="left" vertical="center"/>
      <protection locked="0"/>
    </xf>
    <xf numFmtId="0" fontId="5" fillId="4" borderId="20" xfId="12" applyFont="1" applyFill="1" applyBorder="1" applyAlignment="1" applyProtection="1">
      <alignment horizontal="left" vertical="center"/>
      <protection locked="0"/>
    </xf>
    <xf numFmtId="0" fontId="19" fillId="4" borderId="20" xfId="12" applyFont="1" applyFill="1" applyBorder="1" applyAlignment="1" applyProtection="1">
      <alignment horizontal="center" vertical="center"/>
      <protection locked="0"/>
    </xf>
    <xf numFmtId="164" fontId="17" fillId="4" borderId="20" xfId="12" applyNumberFormat="1" applyFont="1" applyFill="1" applyBorder="1" applyAlignment="1" applyProtection="1">
      <alignment vertical="center"/>
      <protection locked="0"/>
    </xf>
    <xf numFmtId="43" fontId="17" fillId="4" borderId="20" xfId="12" applyNumberFormat="1" applyFont="1" applyFill="1" applyBorder="1" applyAlignment="1" applyProtection="1">
      <alignment vertical="center"/>
      <protection locked="0"/>
    </xf>
    <xf numFmtId="43" fontId="17" fillId="4" borderId="13" xfId="10" applyFont="1" applyFill="1" applyBorder="1" applyAlignment="1" applyProtection="1">
      <alignment vertical="center"/>
      <protection locked="0"/>
    </xf>
    <xf numFmtId="43" fontId="17" fillId="4" borderId="15" xfId="10" applyFont="1" applyFill="1" applyBorder="1" applyAlignment="1" applyProtection="1">
      <alignment vertical="center"/>
      <protection locked="0"/>
    </xf>
    <xf numFmtId="164" fontId="19" fillId="4" borderId="37" xfId="12" applyNumberFormat="1" applyFont="1" applyFill="1" applyBorder="1" applyAlignment="1" applyProtection="1">
      <alignment vertical="center"/>
      <protection locked="0"/>
    </xf>
    <xf numFmtId="43" fontId="5" fillId="4" borderId="20" xfId="12" applyNumberFormat="1" applyFont="1" applyFill="1" applyBorder="1" applyAlignment="1" applyProtection="1">
      <alignment vertical="center"/>
      <protection locked="0"/>
    </xf>
    <xf numFmtId="39" fontId="20" fillId="4" borderId="21" xfId="12" applyNumberFormat="1" applyFont="1" applyFill="1" applyBorder="1" applyAlignment="1" applyProtection="1">
      <alignment vertical="center"/>
      <protection locked="0"/>
    </xf>
    <xf numFmtId="164" fontId="19" fillId="4" borderId="19" xfId="12" applyNumberFormat="1" applyFont="1" applyFill="1" applyBorder="1" applyAlignment="1" applyProtection="1">
      <alignment vertical="center"/>
      <protection locked="0"/>
    </xf>
    <xf numFmtId="164" fontId="19" fillId="4" borderId="20" xfId="12" applyNumberFormat="1" applyFont="1" applyFill="1" applyBorder="1" applyAlignment="1" applyProtection="1">
      <alignment vertical="center"/>
      <protection locked="0"/>
    </xf>
    <xf numFmtId="4" fontId="5" fillId="4" borderId="21" xfId="11" applyNumberFormat="1" applyFont="1" applyFill="1" applyBorder="1" applyAlignment="1" applyProtection="1">
      <alignment horizontal="right" vertical="center"/>
      <protection locked="0"/>
    </xf>
    <xf numFmtId="0" fontId="5" fillId="0" borderId="7" xfId="11" applyFont="1" applyBorder="1" applyAlignment="1">
      <alignment vertical="center"/>
    </xf>
    <xf numFmtId="0" fontId="4" fillId="0" borderId="8" xfId="11" applyFont="1" applyBorder="1" applyAlignment="1" applyProtection="1">
      <alignment vertical="center"/>
      <protection locked="0"/>
    </xf>
    <xf numFmtId="0" fontId="4" fillId="0" borderId="8" xfId="11" applyFont="1" applyBorder="1" applyAlignment="1">
      <alignment horizontal="center" vertical="center"/>
    </xf>
    <xf numFmtId="0" fontId="14" fillId="0" borderId="8" xfId="11" applyFont="1" applyBorder="1" applyAlignment="1">
      <alignment vertical="center"/>
    </xf>
    <xf numFmtId="4" fontId="14" fillId="0" borderId="8" xfId="11" applyNumberFormat="1" applyFont="1" applyBorder="1" applyAlignment="1" applyProtection="1">
      <alignment vertical="center"/>
      <protection locked="0"/>
    </xf>
    <xf numFmtId="4" fontId="14" fillId="0" borderId="9" xfId="11" applyNumberFormat="1" applyFont="1" applyBorder="1" applyAlignment="1">
      <alignment horizontal="center" vertical="center"/>
    </xf>
    <xf numFmtId="4" fontId="14" fillId="0" borderId="22" xfId="11" applyNumberFormat="1" applyFont="1" applyBorder="1" applyAlignment="1">
      <alignment horizontal="center" vertical="center"/>
    </xf>
    <xf numFmtId="0" fontId="4" fillId="0" borderId="8" xfId="11" applyFont="1" applyBorder="1" applyAlignment="1">
      <alignment vertical="center"/>
    </xf>
    <xf numFmtId="4" fontId="4" fillId="0" borderId="8" xfId="11" applyNumberFormat="1" applyFont="1" applyBorder="1" applyAlignment="1" applyProtection="1">
      <alignment vertical="center"/>
      <protection locked="0"/>
    </xf>
    <xf numFmtId="4" fontId="4" fillId="0" borderId="9" xfId="11" applyNumberFormat="1" applyFont="1" applyBorder="1" applyAlignment="1">
      <alignment horizontal="center" vertical="center"/>
    </xf>
    <xf numFmtId="164" fontId="19" fillId="4" borderId="7" xfId="12" applyNumberFormat="1" applyFont="1" applyFill="1" applyBorder="1" applyAlignment="1" applyProtection="1">
      <alignment vertical="center"/>
      <protection locked="0"/>
    </xf>
    <xf numFmtId="164" fontId="19" fillId="4" borderId="8" xfId="12" applyNumberFormat="1" applyFont="1" applyFill="1" applyBorder="1" applyAlignment="1" applyProtection="1">
      <alignment vertical="center"/>
      <protection locked="0"/>
    </xf>
    <xf numFmtId="4" fontId="5" fillId="4" borderId="7" xfId="11" applyNumberFormat="1" applyFont="1" applyFill="1" applyBorder="1" applyAlignment="1">
      <alignment horizontal="right" vertical="center"/>
    </xf>
    <xf numFmtId="4" fontId="4" fillId="0" borderId="22" xfId="11" applyNumberFormat="1" applyFont="1" applyBorder="1" applyAlignment="1">
      <alignment horizontal="center" vertical="center"/>
    </xf>
    <xf numFmtId="4" fontId="5" fillId="4" borderId="25" xfId="11" applyNumberFormat="1" applyFont="1" applyFill="1" applyBorder="1" applyAlignment="1">
      <alignment horizontal="right" vertical="center" wrapText="1"/>
    </xf>
    <xf numFmtId="0" fontId="5" fillId="0" borderId="10" xfId="11" applyFont="1" applyBorder="1" applyAlignment="1">
      <alignment vertical="center"/>
    </xf>
    <xf numFmtId="0" fontId="5" fillId="0" borderId="11" xfId="11" applyFont="1" applyBorder="1" applyAlignment="1">
      <alignment vertical="center"/>
    </xf>
    <xf numFmtId="0" fontId="5" fillId="0" borderId="11" xfId="11" applyFont="1" applyBorder="1" applyAlignment="1">
      <alignment horizontal="center" vertical="center"/>
    </xf>
    <xf numFmtId="10" fontId="17" fillId="0" borderId="11" xfId="11" applyNumberFormat="1" applyFont="1" applyBorder="1" applyAlignment="1">
      <alignment horizontal="center" vertical="center"/>
    </xf>
    <xf numFmtId="4" fontId="17" fillId="0" borderId="12" xfId="11" applyNumberFormat="1" applyFont="1" applyBorder="1" applyAlignment="1">
      <alignment horizontal="center" vertical="center"/>
    </xf>
    <xf numFmtId="4" fontId="17" fillId="0" borderId="23" xfId="11" applyNumberFormat="1" applyFont="1" applyBorder="1" applyAlignment="1">
      <alignment horizontal="center" vertical="center"/>
    </xf>
    <xf numFmtId="10" fontId="5" fillId="0" borderId="11" xfId="11" applyNumberFormat="1" applyFont="1" applyBorder="1" applyAlignment="1">
      <alignment horizontal="center" vertical="center"/>
    </xf>
    <xf numFmtId="4" fontId="5" fillId="0" borderId="12" xfId="11" applyNumberFormat="1" applyFont="1" applyBorder="1" applyAlignment="1">
      <alignment horizontal="center" vertical="center"/>
    </xf>
    <xf numFmtId="4" fontId="5" fillId="4" borderId="23" xfId="11" applyNumberFormat="1" applyFont="1" applyFill="1" applyBorder="1" applyAlignment="1">
      <alignment horizontal="right" vertical="center"/>
    </xf>
    <xf numFmtId="0" fontId="5" fillId="4" borderId="10" xfId="11" applyFont="1" applyFill="1" applyBorder="1" applyAlignment="1">
      <alignment horizontal="right" vertical="center"/>
    </xf>
    <xf numFmtId="0" fontId="5" fillId="4" borderId="26" xfId="11" applyFont="1" applyFill="1" applyBorder="1" applyAlignment="1">
      <alignment horizontal="right" vertical="center" wrapText="1"/>
    </xf>
    <xf numFmtId="0" fontId="5" fillId="3" borderId="10" xfId="11" applyFont="1" applyFill="1" applyBorder="1" applyAlignment="1">
      <alignment vertical="center"/>
    </xf>
    <xf numFmtId="0" fontId="4" fillId="3" borderId="11" xfId="11" applyFont="1" applyFill="1" applyBorder="1" applyAlignment="1">
      <alignment vertical="center"/>
    </xf>
    <xf numFmtId="0" fontId="4" fillId="3" borderId="11" xfId="11" applyFont="1" applyFill="1" applyBorder="1" applyAlignment="1">
      <alignment horizontal="center" vertical="center"/>
    </xf>
    <xf numFmtId="0" fontId="14" fillId="3" borderId="11" xfId="11" applyFont="1" applyFill="1" applyBorder="1" applyAlignment="1">
      <alignment vertical="center"/>
    </xf>
    <xf numFmtId="4" fontId="14" fillId="3" borderId="11" xfId="11" applyNumberFormat="1" applyFont="1" applyFill="1" applyBorder="1" applyAlignment="1">
      <alignment horizontal="right" vertical="center"/>
    </xf>
    <xf numFmtId="4" fontId="4" fillId="3" borderId="11" xfId="11" applyNumberFormat="1" applyFont="1" applyFill="1" applyBorder="1" applyAlignment="1">
      <alignment horizontal="right" vertical="center"/>
    </xf>
    <xf numFmtId="164" fontId="19" fillId="3" borderId="10" xfId="12" applyNumberFormat="1" applyFont="1" applyFill="1" applyBorder="1" applyAlignment="1" applyProtection="1">
      <alignment vertical="center"/>
      <protection locked="0"/>
    </xf>
    <xf numFmtId="164" fontId="19" fillId="3" borderId="11" xfId="12" applyNumberFormat="1" applyFont="1" applyFill="1" applyBorder="1" applyAlignment="1" applyProtection="1">
      <alignment vertical="center"/>
      <protection locked="0"/>
    </xf>
    <xf numFmtId="4" fontId="4" fillId="3" borderId="12" xfId="11" applyNumberFormat="1" applyFont="1" applyFill="1" applyBorder="1" applyAlignment="1">
      <alignment horizontal="center" vertical="center"/>
    </xf>
    <xf numFmtId="0" fontId="5" fillId="3" borderId="10" xfId="11" applyFont="1" applyFill="1" applyBorder="1" applyAlignment="1">
      <alignment horizontal="right" vertical="center"/>
    </xf>
    <xf numFmtId="4" fontId="4" fillId="3" borderId="23" xfId="11" applyNumberFormat="1" applyFont="1" applyFill="1" applyBorder="1" applyAlignment="1">
      <alignment horizontal="right" vertical="center"/>
    </xf>
    <xf numFmtId="0" fontId="5" fillId="3" borderId="26" xfId="11" applyFont="1" applyFill="1" applyBorder="1" applyAlignment="1">
      <alignment horizontal="right" vertical="center" wrapText="1"/>
    </xf>
    <xf numFmtId="0" fontId="4" fillId="0" borderId="11" xfId="11" applyFont="1" applyBorder="1" applyAlignment="1">
      <alignment horizontal="center" vertical="center"/>
    </xf>
    <xf numFmtId="0" fontId="17" fillId="0" borderId="11" xfId="11" applyFont="1" applyBorder="1" applyAlignment="1">
      <alignment vertical="center"/>
    </xf>
    <xf numFmtId="4" fontId="5" fillId="0" borderId="12" xfId="11" applyNumberFormat="1" applyFont="1" applyBorder="1" applyAlignment="1">
      <alignment horizontal="right" vertical="center"/>
    </xf>
    <xf numFmtId="4" fontId="5" fillId="0" borderId="23" xfId="11" applyNumberFormat="1" applyFont="1" applyBorder="1" applyAlignment="1">
      <alignment horizontal="right" vertical="center"/>
    </xf>
    <xf numFmtId="0" fontId="5" fillId="0" borderId="26" xfId="11" applyFont="1" applyBorder="1" applyAlignment="1">
      <alignment horizontal="right" vertical="center" wrapText="1"/>
    </xf>
    <xf numFmtId="0" fontId="4" fillId="3" borderId="13" xfId="11" applyFont="1" applyFill="1" applyBorder="1" applyAlignment="1">
      <alignment vertical="center"/>
    </xf>
    <xf numFmtId="0" fontId="4" fillId="3" borderId="14" xfId="11" applyFont="1" applyFill="1" applyBorder="1" applyAlignment="1">
      <alignment vertical="center"/>
    </xf>
    <xf numFmtId="0" fontId="4" fillId="3" borderId="14" xfId="11" applyFont="1" applyFill="1" applyBorder="1" applyAlignment="1">
      <alignment horizontal="center" vertical="center"/>
    </xf>
    <xf numFmtId="10" fontId="14" fillId="3" borderId="14" xfId="11" applyNumberFormat="1" applyFont="1" applyFill="1" applyBorder="1" applyAlignment="1">
      <alignment horizontal="center" vertical="center"/>
    </xf>
    <xf numFmtId="0" fontId="14" fillId="3" borderId="14" xfId="11" applyFont="1" applyFill="1" applyBorder="1" applyAlignment="1">
      <alignment vertical="center"/>
    </xf>
    <xf numFmtId="4" fontId="14" fillId="3" borderId="15" xfId="11" applyNumberFormat="1" applyFont="1" applyFill="1" applyBorder="1" applyAlignment="1">
      <alignment horizontal="center" vertical="center"/>
    </xf>
    <xf numFmtId="4" fontId="14" fillId="3" borderId="24" xfId="11" applyNumberFormat="1" applyFont="1" applyFill="1" applyBorder="1" applyAlignment="1">
      <alignment horizontal="center" vertical="center"/>
    </xf>
    <xf numFmtId="10" fontId="4" fillId="3" borderId="14" xfId="11" applyNumberFormat="1" applyFont="1" applyFill="1" applyBorder="1" applyAlignment="1">
      <alignment horizontal="center" vertical="center"/>
    </xf>
    <xf numFmtId="4" fontId="4" fillId="3" borderId="15" xfId="11" applyNumberFormat="1" applyFont="1" applyFill="1" applyBorder="1" applyAlignment="1">
      <alignment horizontal="center" vertical="center"/>
    </xf>
    <xf numFmtId="164" fontId="19" fillId="3" borderId="13" xfId="12" applyNumberFormat="1" applyFont="1" applyFill="1" applyBorder="1" applyAlignment="1" applyProtection="1">
      <alignment vertical="center"/>
      <protection locked="0"/>
    </xf>
    <xf numFmtId="164" fontId="19" fillId="3" borderId="14" xfId="12" applyNumberFormat="1" applyFont="1" applyFill="1" applyBorder="1" applyAlignment="1" applyProtection="1">
      <alignment vertical="center"/>
      <protection locked="0"/>
    </xf>
    <xf numFmtId="4" fontId="4" fillId="3" borderId="15" xfId="11" applyNumberFormat="1" applyFont="1" applyFill="1" applyBorder="1" applyAlignment="1">
      <alignment horizontal="right" vertical="center"/>
    </xf>
    <xf numFmtId="0" fontId="4" fillId="3" borderId="13" xfId="11" applyFont="1" applyFill="1" applyBorder="1" applyAlignment="1">
      <alignment horizontal="right" vertical="center"/>
    </xf>
    <xf numFmtId="4" fontId="4" fillId="3" borderId="24" xfId="11" applyNumberFormat="1" applyFont="1" applyFill="1" applyBorder="1" applyAlignment="1">
      <alignment horizontal="right" vertical="center"/>
    </xf>
    <xf numFmtId="0" fontId="4" fillId="3" borderId="27" xfId="11" applyFont="1" applyFill="1" applyBorder="1" applyAlignment="1">
      <alignment horizontal="right" vertical="center" wrapText="1"/>
    </xf>
    <xf numFmtId="0" fontId="4" fillId="0" borderId="0" xfId="11" applyFont="1" applyAlignment="1">
      <alignment vertical="center"/>
    </xf>
    <xf numFmtId="0" fontId="4" fillId="0" borderId="0" xfId="11" applyFont="1" applyAlignment="1">
      <alignment horizontal="center" vertical="center"/>
    </xf>
    <xf numFmtId="4" fontId="4" fillId="0" borderId="0" xfId="11" applyNumberFormat="1" applyFont="1" applyAlignment="1">
      <alignment horizontal="center" vertical="center"/>
    </xf>
    <xf numFmtId="0" fontId="5" fillId="0" borderId="0" xfId="11" applyFont="1" applyAlignment="1">
      <alignment horizontal="right" vertical="center"/>
    </xf>
    <xf numFmtId="4" fontId="4" fillId="0" borderId="0" xfId="11" applyNumberFormat="1" applyFont="1" applyAlignment="1">
      <alignment horizontal="right" vertical="center"/>
    </xf>
    <xf numFmtId="0" fontId="5" fillId="4" borderId="0" xfId="11" applyFont="1" applyFill="1" applyAlignment="1">
      <alignment horizontal="right" vertical="center"/>
    </xf>
    <xf numFmtId="0" fontId="5" fillId="0" borderId="0" xfId="11" applyFont="1" applyAlignment="1">
      <alignment horizontal="right" vertical="center" wrapText="1"/>
    </xf>
    <xf numFmtId="0" fontId="5" fillId="0" borderId="0" xfId="11" applyFont="1" applyAlignment="1">
      <alignment horizontal="center" vertical="center"/>
    </xf>
    <xf numFmtId="0" fontId="5" fillId="8" borderId="10" xfId="11" applyFont="1" applyFill="1" applyBorder="1" applyAlignment="1">
      <alignment vertical="center"/>
    </xf>
    <xf numFmtId="0" fontId="5" fillId="8" borderId="11" xfId="11" applyFont="1" applyFill="1" applyBorder="1" applyAlignment="1">
      <alignment vertical="center"/>
    </xf>
    <xf numFmtId="0" fontId="5" fillId="8" borderId="11" xfId="11" applyFont="1" applyFill="1" applyBorder="1" applyAlignment="1">
      <alignment horizontal="center" vertical="center"/>
    </xf>
    <xf numFmtId="10" fontId="17" fillId="8" borderId="11" xfId="11" applyNumberFormat="1" applyFont="1" applyFill="1" applyBorder="1" applyAlignment="1">
      <alignment horizontal="center" vertical="center"/>
    </xf>
    <xf numFmtId="4" fontId="17" fillId="8" borderId="12" xfId="11" applyNumberFormat="1" applyFont="1" applyFill="1" applyBorder="1" applyAlignment="1">
      <alignment horizontal="center" vertical="center"/>
    </xf>
    <xf numFmtId="4" fontId="17" fillId="8" borderId="23" xfId="11" applyNumberFormat="1" applyFont="1" applyFill="1" applyBorder="1" applyAlignment="1">
      <alignment horizontal="center" vertical="center"/>
    </xf>
    <xf numFmtId="10" fontId="5" fillId="8" borderId="11" xfId="11" applyNumberFormat="1" applyFont="1" applyFill="1" applyBorder="1" applyAlignment="1">
      <alignment horizontal="center" vertical="center"/>
    </xf>
    <xf numFmtId="4" fontId="5" fillId="8" borderId="12" xfId="11" applyNumberFormat="1" applyFont="1" applyFill="1" applyBorder="1" applyAlignment="1">
      <alignment horizontal="center" vertical="center"/>
    </xf>
    <xf numFmtId="4" fontId="5" fillId="8" borderId="10" xfId="11" applyNumberFormat="1" applyFont="1" applyFill="1" applyBorder="1" applyAlignment="1">
      <alignment horizontal="right" vertical="center"/>
    </xf>
    <xf numFmtId="4" fontId="5" fillId="8" borderId="23" xfId="11" applyNumberFormat="1" applyFont="1" applyFill="1" applyBorder="1" applyAlignment="1">
      <alignment horizontal="right" vertical="center"/>
    </xf>
    <xf numFmtId="4" fontId="24" fillId="8" borderId="1" xfId="15" applyNumberFormat="1" applyFont="1" applyFill="1" applyBorder="1" applyAlignment="1">
      <alignment horizontal="left" vertical="top" wrapText="1"/>
    </xf>
    <xf numFmtId="0" fontId="5" fillId="8" borderId="26" xfId="12" applyNumberFormat="1" applyFont="1" applyFill="1" applyBorder="1" applyAlignment="1" applyProtection="1">
      <alignment vertical="center" wrapText="1"/>
      <protection locked="0"/>
    </xf>
    <xf numFmtId="4" fontId="15" fillId="5" borderId="25" xfId="12" applyNumberFormat="1" applyFont="1" applyFill="1" applyBorder="1" applyAlignment="1">
      <alignment horizontal="center" vertical="center" wrapText="1"/>
    </xf>
    <xf numFmtId="4" fontId="15" fillId="5" borderId="27" xfId="12" applyNumberFormat="1" applyFont="1" applyFill="1" applyBorder="1" applyAlignment="1">
      <alignment horizontal="center" vertical="center" wrapText="1"/>
    </xf>
    <xf numFmtId="0" fontId="10" fillId="0" borderId="0" xfId="11" applyFont="1" applyAlignment="1">
      <alignment horizontal="center" vertical="center"/>
    </xf>
    <xf numFmtId="0" fontId="13" fillId="2" borderId="2" xfId="11" applyFont="1" applyFill="1" applyBorder="1" applyAlignment="1" applyProtection="1">
      <alignment horizontal="center" vertical="center" wrapText="1"/>
      <protection locked="0"/>
    </xf>
    <xf numFmtId="0" fontId="13" fillId="2" borderId="3" xfId="11" applyFont="1" applyFill="1" applyBorder="1" applyAlignment="1" applyProtection="1">
      <alignment horizontal="center" vertical="center" wrapText="1"/>
      <protection locked="0"/>
    </xf>
    <xf numFmtId="0" fontId="13" fillId="2" borderId="4" xfId="11" applyFont="1" applyFill="1" applyBorder="1" applyAlignment="1" applyProtection="1">
      <alignment horizontal="center" vertical="center" wrapText="1"/>
      <protection locked="0"/>
    </xf>
    <xf numFmtId="0" fontId="13" fillId="2" borderId="5" xfId="11" applyFont="1" applyFill="1" applyBorder="1" applyAlignment="1" applyProtection="1">
      <alignment horizontal="center" vertical="center" wrapText="1"/>
      <protection locked="0"/>
    </xf>
    <xf numFmtId="0" fontId="13" fillId="2" borderId="6" xfId="11" applyFont="1" applyFill="1" applyBorder="1" applyAlignment="1" applyProtection="1">
      <alignment horizontal="center" vertical="center" wrapText="1"/>
      <protection locked="0"/>
    </xf>
    <xf numFmtId="4" fontId="13" fillId="6" borderId="7" xfId="12" applyNumberFormat="1" applyFont="1" applyFill="1" applyBorder="1" applyAlignment="1">
      <alignment horizontal="center" vertical="center" wrapText="1"/>
    </xf>
    <xf numFmtId="4" fontId="13" fillId="6" borderId="8" xfId="12" applyNumberFormat="1" applyFont="1" applyFill="1" applyBorder="1" applyAlignment="1">
      <alignment horizontal="center" vertical="center" wrapText="1"/>
    </xf>
    <xf numFmtId="4" fontId="13" fillId="6" borderId="9" xfId="12" applyNumberFormat="1" applyFont="1" applyFill="1" applyBorder="1" applyAlignment="1">
      <alignment horizontal="center" vertical="center" wrapText="1"/>
    </xf>
    <xf numFmtId="4" fontId="13" fillId="7" borderId="7" xfId="12" applyNumberFormat="1" applyFont="1" applyFill="1" applyBorder="1" applyAlignment="1">
      <alignment horizontal="center" vertical="center"/>
    </xf>
    <xf numFmtId="4" fontId="13" fillId="7" borderId="22" xfId="12" applyNumberFormat="1" applyFont="1" applyFill="1" applyBorder="1" applyAlignment="1">
      <alignment horizontal="center" vertical="center"/>
    </xf>
    <xf numFmtId="0" fontId="14" fillId="2" borderId="5" xfId="11" applyFont="1" applyFill="1" applyBorder="1" applyAlignment="1" applyProtection="1">
      <alignment horizontal="center" vertical="center" wrapText="1"/>
      <protection locked="0"/>
    </xf>
    <xf numFmtId="0" fontId="14" fillId="2" borderId="3" xfId="11" applyFont="1" applyFill="1" applyBorder="1" applyAlignment="1" applyProtection="1">
      <alignment horizontal="center" vertical="center" wrapText="1"/>
      <protection locked="0"/>
    </xf>
    <xf numFmtId="0" fontId="14" fillId="2" borderId="6" xfId="11" applyFont="1" applyFill="1" applyBorder="1" applyAlignment="1" applyProtection="1">
      <alignment horizontal="center" vertical="center" wrapText="1"/>
      <protection locked="0"/>
    </xf>
    <xf numFmtId="4" fontId="14" fillId="7" borderId="33" xfId="12" applyNumberFormat="1" applyFont="1" applyFill="1" applyBorder="1" applyAlignment="1">
      <alignment horizontal="center" vertical="center"/>
    </xf>
    <xf numFmtId="4" fontId="14" fillId="7" borderId="34" xfId="12" applyNumberFormat="1" applyFont="1" applyFill="1" applyBorder="1" applyAlignment="1">
      <alignment horizontal="center" vertical="center"/>
    </xf>
  </cellXfs>
  <cellStyles count="16">
    <cellStyle name="Millares" xfId="10" builtinId="3"/>
    <cellStyle name="Millares 14" xfId="13" xr:uid="{F45B54AF-F0B3-49D8-8201-09134871921C}"/>
    <cellStyle name="Millares 16 3" xfId="4" xr:uid="{493BADD7-F1C0-4658-858B-A56A2467BAD4}"/>
    <cellStyle name="Normal" xfId="0" builtinId="0"/>
    <cellStyle name="Normal 10 10" xfId="7" xr:uid="{41950672-323C-493C-877C-A0DFD1C0C8E9}"/>
    <cellStyle name="Normal 151" xfId="1" xr:uid="{305D870B-E5C3-4B42-95E1-DC2605162A0B}"/>
    <cellStyle name="Normal 158" xfId="2" xr:uid="{037658F1-80DB-4E45-BA4D-098970689149}"/>
    <cellStyle name="Normal 158 2" xfId="3" xr:uid="{9799F984-237E-4329-A9A8-1926EABDCF8E}"/>
    <cellStyle name="Normal 2" xfId="12" xr:uid="{C993B04D-1EBF-4B50-A158-C199698CE7AA}"/>
    <cellStyle name="Normal 2 2 2" xfId="5" xr:uid="{0AC51866-E85F-47A3-B05C-48FA5A7EF408}"/>
    <cellStyle name="Normal 2 3" xfId="8" xr:uid="{D8E5CA74-B9E1-4DF5-A79E-DD1E518AE115}"/>
    <cellStyle name="Normal 229" xfId="15" xr:uid="{9255196E-B8B5-4413-8C3F-CEF5DC6C902D}"/>
    <cellStyle name="Normal 3" xfId="11" xr:uid="{EBB4F37E-8AD4-4253-B81E-49165AB227FF}"/>
    <cellStyle name="Normal 4" xfId="14" xr:uid="{B11C2A76-AF57-4D9B-8FD9-3E376881D829}"/>
    <cellStyle name="Normal 5" xfId="9" xr:uid="{E9261619-79AF-4AE1-8420-97838587050D}"/>
    <cellStyle name="Porcentaje 10" xfId="6" xr:uid="{CE3EF1F6-B40E-4951-B0D2-C9857E277DFA}"/>
  </cellStyles>
  <dxfs count="10">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customXml" Target="../customXml/item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sharedStrings" Target="sharedStrings.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customXml" Target="../customXml/item2.xml"/><Relationship Id="rId20" Type="http://schemas.openxmlformats.org/officeDocument/2006/relationships/externalLink" Target="externalLinks/externalLink19.xml"/><Relationship Id="rId41"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AGUAYTIA\AG%20CD2\Val%20Contratista\Contratista\Val%2008%20Diciembre2003\Valorizacion%20Corregida\Aguaytia\supervision\Valorizacion\Contratista\Val%2001%20Mayo%202003\Valorizacion\Javier%20JIMENEZ\VALORIZACIONES\BITU\C00-V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UPERVISOR\Ricci\Ricci\Pavimento%20Pucallpa\Adelanto%20Materiales\ELSA\ELSA1\MULTISERVICE\CHAVIN\VALORIZACIONES\VALORIZACION%20N&#186;%20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VAL-POECHOS\Valorizacion%20N&#176;%2001-AGOSTO%202011%20-%20ORLAN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dicional%20N&#186;%2008/Calculo%20de%20lo%20reconocido%20segun%20valorizacione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STO\Documentos\CARLOS%20PE&#209;ALOZA\Costo%202766\Costo%20Mensual\Costo%20de%20Abril%20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CSILVA/Desktop/INFORMACI&#211;N%20PARA%20CIBELY/2-PLANILLA_METRADOS/2-PLANILLAS_METRADOS/EJEMPLO%20MOVIMIENTO%20TIERRAS/2-%20Metrado%20Mov-Tierr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MOORE%20DEFINITIVO\METRADOS\200\02.01.00-02.06.00.xls"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file:///\\Benjamin\C\AGUAYTIA\AG%20CD2\Val%20Contratista\Contratista\Val%2008%20Diciembre2003\Valorizacion%20Corregida\Aguaytia\supervision\Valorizacion\Contratista\Val%2001%20Mayo%202003\Valorizacion\Javier%20JIMENEZ\VALORIZACIONES\BITU\REST-11.XLS?481FAB75" TargetMode="External"/><Relationship Id="rId1" Type="http://schemas.openxmlformats.org/officeDocument/2006/relationships/externalLinkPath" Target="file:///\\481FAB75\REST-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icci/Pavimento%20Pucallpa/Adelanto%20Materiales/ELSA/ELSA1/MULTISERVICE/CHAVIN/VALORIZACIONES/VALORIZACION%20N&#186;%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file:///\\Benjamin\C\AGUAYTIA\AG%20CD2\Val%20Contratista\Contratista\Val%2008%20Diciembre2003\Valorizacion%20Corregida\Aguaytia\supervision\Valorizacion\Contratista\Val%2001%20Mayo%202003\Valorizacion\Javier%20JIMENEZ\VALORIZACIONES\BITU\C00-V21.XLS?481FAB75" TargetMode="External"/><Relationship Id="rId1" Type="http://schemas.openxmlformats.org/officeDocument/2006/relationships/externalLinkPath" Target="file:///\\481FAB75\C00-V2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usb%20VCHO\Contratista\05%20Adelanto%20Mat%20-%20Contratis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Tramo%20III/Val%20Set%202001/%20Vac%20-23%20-%20Ago%2001/vac%20-21%20-%20Jun%2001/VAC-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UPERVISOR\Ricci\CHAVIN\Valoriz.%20N&#186;%2002%20-%20(solo%20ejemplo).xlk"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c_victor\TINGO%20MARIA\Informe%20Mensual\5%20Agosto-04\01-Informe%20Mensual\Informe%20Mensual%20%20N&#186;%2003-Juni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asanovita\ricci%20(c)\Ricci\Pachacutec\Cronogramas\Bit7ca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Jpaucar\D\JAUJA-TARMA-EJEC\VALORIZACIONES-JAUJA\VAL-06-AGOSTO\valorizacion%20agosto-iccgsa\METRADOS%20VALORIZACION%20N&#176;06-AGOSTO\Movim.%20de%20Tierras\RESUMEN%20ADICIONAL%20SPV\METRADOS%20DE%20EXPLANACIONES%20TOD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henry\1025_IMPRIMAC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erver\comun%20palca\henry\1025_IMPRIMAC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Oxapampa\Valorizacion\Modelos\Copia%20de%20Val%2008-CP%20(Model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HAVIN/Valoriz.%20N&#186;%2002%20-%20(solo%20ejemplo).xlk"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Ollantaytambo%20-%20Abra%20Malaga/Informe%20Mensual/Enero%202004/Informe%20Mensual%20N&#186;%2004.xls" TargetMode="External"/></Relationships>
</file>

<file path=xl/externalLinks/_rels/externalLink27.xml.rels><?xml version="1.0" encoding="UTF-8" standalone="yes"?>
<Relationships xmlns="http://schemas.openxmlformats.org/package/2006/relationships"><Relationship Id="rId2" Type="http://schemas.microsoft.com/office/2019/04/relationships/externalLinkLongPath" Target="file:///\\COSTO\Documentos\Mis%20documentos\Omar%20R&#225;zuri\Almacenes%20Tiendas%20Ripley%20Villa%20el%20Salvador\Costos%20Almacenes%20Ripley%20Villa%20el%20Salvador\Control%20de%20Costos%20por%20Fases\Febrero\Costos%20por%20Proceso%20Centro%20de%20Distribuci&#243;n%20Ripley.xls?3D5E7A18" TargetMode="External"/><Relationship Id="rId1" Type="http://schemas.openxmlformats.org/officeDocument/2006/relationships/externalLinkPath" Target="file:///\\3D5E7A18\Costos%20por%20Proceso%20Centro%20de%20Distribuci&#243;n%20Ripley.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STO\Documentos\WINDOWS\TEMP\Costos%20San%20Diego\MANO.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DOCUME~1\PC2\CONFIG~1\Temp\Rar$DI00.828\Documents%20and%20Settings\Administrador\Configuraci&#243;n%20local\Archivos%20temporales%20de%20Internet\Content.IE5\6NWFLEZI\GANADORA\OFERTA\ILAVE%20-%20INTERNO%201"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145000%20canta%20-%20huallay\11%20liq\Liq%20OOI%20Tipo%20I\ensayo%20de%20liquid\Liquidacion%20-%20ensayo\liq%20avances%20mios%2022.01.2018.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Mis%20documentos\EQUIPO%20ALQUILADO%20%20LOTE%202-%20NOV.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CHAVIN/Valorizac.%20Contratista/Valoriz.%20N&#186;%2002%20-%20Junio%202003.xlk"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chi\c\dmd\OBRA\OBRAS%20DE%20ARTE\Precios\PRECIOS_UNITARIO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atucana5\c\varios%20zip\puquio\valorizaciones\CARRETERA\PUQUIO\Valorizacion\Valorizacion%201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OSTO\Documentos\WINDOWS\TEMP\Fases%202766\Valorizacion%20Obra%20276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Documents%20and%20Settings/ingenieria05/Configuraci&#243;n%20local/Archivos%20temporales%20de%20Internet/Content.IE5/5HDU3VDA/PlaneamientoCero%20(17110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lon\ferny\CO2768\C0101\RO_01_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e/e/Users/HMILIAN/AppData/Roaming/Microsoft/Excel/Formatos%2015%20al%202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10.00.00%20APOYO\23.11.10.%20Ppto.%20actualizado_Huarmey%20Alto\PLANILLA_23.07_1PE325-078_HUARMEY%20ALTO.%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row r="80">
          <cell r="F80">
            <v>3487434.45</v>
          </cell>
        </row>
      </sheetData>
      <sheetData sheetId="13" refreshError="1">
        <row r="149">
          <cell r="F149">
            <v>3216884.29</v>
          </cell>
        </row>
      </sheetData>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s-Val"/>
      <sheetName val="Val-Obra"/>
      <sheetName val="Curva Barra"/>
      <sheetName val="Curva Linea"/>
      <sheetName val="Adelantos"/>
      <sheetName val="IND CREPCO"/>
      <sheetName val="FP-( K )"/>
      <sheetName val="Reajuste"/>
      <sheetName val="Calc-Reaj-NO-Crresp"/>
      <sheetName val="Control Valorizaciones"/>
      <sheetName val="Cont-Atraso o Adelanto"/>
      <sheetName val="Cont-Amort AD"/>
      <sheetName val="Cart-Fianza"/>
      <sheetName val="MateUtil"/>
      <sheetName val="AmortAMat"/>
      <sheetName val="DedAMat"/>
      <sheetName val="Control Metrados AM"/>
      <sheetName val="Resumen de metrados"/>
    </sheetNames>
    <sheetDataSet>
      <sheetData sheetId="0">
        <row r="5">
          <cell r="C5" t="str">
            <v>PROPIETARIO : PROYECTO ESPECIAL CHIRA PIURA</v>
          </cell>
        </row>
        <row r="7">
          <cell r="C7" t="str">
            <v>MODALIDAD  :  PRECIOS UNITARIOS</v>
          </cell>
        </row>
        <row r="8">
          <cell r="C8" t="str">
            <v>CONTRATISTA : CONSORCIO NOR PERU</v>
          </cell>
        </row>
        <row r="9">
          <cell r="C9" t="str">
            <v>SUPERVISOR :  CONSORCIO SUPERVISOR POECHOS</v>
          </cell>
        </row>
        <row r="10">
          <cell r="C10" t="str">
            <v>MONTO BASE (INC. IGV) : S/. 33'073,080.36</v>
          </cell>
        </row>
        <row r="11">
          <cell r="C11" t="str">
            <v>PRECIOS BASE : NOVIEMBRE 2,010</v>
          </cell>
        </row>
        <row r="12">
          <cell r="C12" t="str">
            <v>MONTO CONTRATO (INC. IGV) : S/. 33'374,708.26</v>
          </cell>
        </row>
        <row r="14">
          <cell r="C14" t="str">
            <v>FIRMA DEL CONTRATO : 19 DE JULIO 2,011</v>
          </cell>
        </row>
        <row r="18">
          <cell r="C18" t="str">
            <v>FECHA DE TERMINO : 06 DE ABRIL 2,012</v>
          </cell>
        </row>
        <row r="20">
          <cell r="C20">
            <v>39156</v>
          </cell>
        </row>
        <row r="21">
          <cell r="C21">
            <v>39126</v>
          </cell>
        </row>
        <row r="22">
          <cell r="C22">
            <v>39096</v>
          </cell>
        </row>
      </sheetData>
      <sheetData sheetId="1"/>
      <sheetData sheetId="2" refreshError="1"/>
      <sheetData sheetId="3"/>
      <sheetData sheetId="4"/>
      <sheetData sheetId="5" refreshError="1"/>
      <sheetData sheetId="6">
        <row r="12">
          <cell r="B12" t="str">
            <v>I.U.</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Op"/>
      <sheetName val="Resumen"/>
      <sheetName val="carretera"/>
      <sheetName val="carretera (2)"/>
      <sheetName val="cascada_sub"/>
      <sheetName val="cascada_sup"/>
      <sheetName val="collpani_sub"/>
      <sheetName val="collpani_sup"/>
      <sheetName val="Adic5"/>
      <sheetName val="Adic6"/>
      <sheetName val="Adic7"/>
      <sheetName val="Adic9"/>
      <sheetName val="Adic10"/>
      <sheetName val="Adic11"/>
      <sheetName val="ded2"/>
      <sheetName val="ded3"/>
      <sheetName val="ded4"/>
      <sheetName val="carretera04"/>
      <sheetName val="tanja sub04"/>
      <sheetName val="tanjac super04"/>
      <sheetName val="cascada04"/>
      <sheetName val="inf104"/>
      <sheetName val="add204"/>
    </sheetNames>
    <sheetDataSet>
      <sheetData sheetId="0" refreshError="1"/>
      <sheetData sheetId="1" refreshError="1"/>
      <sheetData sheetId="2" refreshError="1">
        <row r="15">
          <cell r="B15" t="str">
            <v>TRABAJADOR 4</v>
          </cell>
          <cell r="C15" t="str">
            <v>HH</v>
          </cell>
          <cell r="D15">
            <v>8.39</v>
          </cell>
          <cell r="E15">
            <v>28907.56</v>
          </cell>
          <cell r="F15">
            <v>242474.33</v>
          </cell>
        </row>
        <row r="16">
          <cell r="B16" t="str">
            <v>TRABAJADOR 3</v>
          </cell>
          <cell r="C16" t="str">
            <v>HH</v>
          </cell>
          <cell r="D16">
            <v>7.16</v>
          </cell>
          <cell r="E16">
            <v>38556.03</v>
          </cell>
          <cell r="F16">
            <v>276478.14</v>
          </cell>
        </row>
        <row r="17">
          <cell r="B17" t="str">
            <v>TRABAJADOR 2</v>
          </cell>
          <cell r="C17" t="str">
            <v>HH</v>
          </cell>
          <cell r="D17">
            <v>5.93</v>
          </cell>
          <cell r="E17">
            <v>29697.919999999998</v>
          </cell>
          <cell r="F17">
            <v>177299.94</v>
          </cell>
        </row>
        <row r="18">
          <cell r="B18" t="str">
            <v>TRABAJADOR 1</v>
          </cell>
          <cell r="C18" t="str">
            <v>HH</v>
          </cell>
          <cell r="D18">
            <v>4.71</v>
          </cell>
          <cell r="E18">
            <v>254739.02</v>
          </cell>
          <cell r="F18">
            <v>1199838.99</v>
          </cell>
        </row>
        <row r="19">
          <cell r="B19" t="str">
            <v>INSTALACION DE CHANCADORA</v>
          </cell>
          <cell r="C19" t="str">
            <v>GLB</v>
          </cell>
          <cell r="D19">
            <v>6072.9</v>
          </cell>
          <cell r="E19">
            <v>0.05</v>
          </cell>
          <cell r="F19">
            <v>303.64999999999998</v>
          </cell>
        </row>
        <row r="20">
          <cell r="B20" t="str">
            <v>INSTALACION DE ZARANDA</v>
          </cell>
          <cell r="C20" t="str">
            <v>GLB</v>
          </cell>
          <cell r="D20">
            <v>1306.26</v>
          </cell>
          <cell r="E20">
            <v>0.05</v>
          </cell>
          <cell r="F20">
            <v>65.31</v>
          </cell>
        </row>
        <row r="21">
          <cell r="B21" t="str">
            <v>INSTALACION DE PLANTA DE ASFALTO</v>
          </cell>
          <cell r="C21" t="str">
            <v>GLB</v>
          </cell>
          <cell r="D21">
            <v>9133.76</v>
          </cell>
          <cell r="E21">
            <v>1</v>
          </cell>
          <cell r="F21">
            <v>9133.76</v>
          </cell>
        </row>
        <row r="23">
          <cell r="F23">
            <v>1905594.12</v>
          </cell>
        </row>
        <row r="24">
          <cell r="D24" t="str">
            <v>MATERIALES</v>
          </cell>
        </row>
        <row r="25">
          <cell r="B25" t="str">
            <v>MOVILIZACION Y DESMOVILIZACION</v>
          </cell>
          <cell r="C25" t="str">
            <v>GLB</v>
          </cell>
          <cell r="D25">
            <v>419721.16</v>
          </cell>
          <cell r="E25">
            <v>0.05</v>
          </cell>
          <cell r="F25">
            <v>20986.06</v>
          </cell>
        </row>
        <row r="26">
          <cell r="B26" t="str">
            <v>ACERO CORRUGADO fy=4200 kg/cm2 GRADO 60</v>
          </cell>
          <cell r="C26" t="str">
            <v>KG</v>
          </cell>
          <cell r="D26">
            <v>1.82</v>
          </cell>
          <cell r="E26">
            <v>14651.59</v>
          </cell>
          <cell r="F26">
            <v>26642.9</v>
          </cell>
        </row>
        <row r="27">
          <cell r="B27" t="str">
            <v>ALAMBRE NEGRO RECOCIDO # 16</v>
          </cell>
          <cell r="C27" t="str">
            <v>KG</v>
          </cell>
          <cell r="D27">
            <v>2.56</v>
          </cell>
          <cell r="E27">
            <v>1947.55</v>
          </cell>
          <cell r="F27">
            <v>5009.47</v>
          </cell>
        </row>
        <row r="28">
          <cell r="B28" t="str">
            <v>ALCANTARILLA METALICA D=60"</v>
          </cell>
          <cell r="C28" t="str">
            <v>M</v>
          </cell>
          <cell r="D28">
            <v>749.85</v>
          </cell>
          <cell r="E28">
            <v>17.940000000000001</v>
          </cell>
          <cell r="F28">
            <v>13452.31</v>
          </cell>
        </row>
        <row r="29">
          <cell r="B29" t="str">
            <v>ALCANTARILLA TMC D=48"</v>
          </cell>
          <cell r="C29" t="str">
            <v>M</v>
          </cell>
          <cell r="D29">
            <v>483.35</v>
          </cell>
          <cell r="E29">
            <v>9.7799999999999994</v>
          </cell>
          <cell r="F29">
            <v>4727.16</v>
          </cell>
        </row>
        <row r="30">
          <cell r="B30" t="str">
            <v>ALCANTARILLA TMC D=72"</v>
          </cell>
          <cell r="C30" t="str">
            <v>M</v>
          </cell>
          <cell r="D30">
            <v>923.38</v>
          </cell>
          <cell r="E30">
            <v>55</v>
          </cell>
          <cell r="F30">
            <v>50785.9</v>
          </cell>
        </row>
        <row r="31">
          <cell r="B31" t="str">
            <v>ALCANTARILLA TMC D=96"</v>
          </cell>
          <cell r="C31" t="str">
            <v>M</v>
          </cell>
          <cell r="D31">
            <v>1195.25</v>
          </cell>
          <cell r="E31">
            <v>27</v>
          </cell>
          <cell r="F31">
            <v>32271.75</v>
          </cell>
        </row>
        <row r="32">
          <cell r="B32" t="str">
            <v>ALCANTARILLA TMC ESP=2mm, D=36"</v>
          </cell>
          <cell r="C32" t="str">
            <v>M</v>
          </cell>
          <cell r="D32">
            <v>347.94</v>
          </cell>
          <cell r="E32">
            <v>586.4</v>
          </cell>
          <cell r="F32">
            <v>204032.02</v>
          </cell>
        </row>
        <row r="33">
          <cell r="B33" t="str">
            <v>ASFALTO LIQUIDO RC-250 (gln)</v>
          </cell>
          <cell r="C33" t="str">
            <v>GLN</v>
          </cell>
          <cell r="D33">
            <v>6.43</v>
          </cell>
          <cell r="E33">
            <v>1996.4</v>
          </cell>
          <cell r="F33">
            <v>12836.86</v>
          </cell>
        </row>
        <row r="34">
          <cell r="B34" t="str">
            <v>ASFALTO LIQUIDO RC-250 (lt)</v>
          </cell>
          <cell r="C34" t="str">
            <v>L</v>
          </cell>
          <cell r="D34">
            <v>1.7</v>
          </cell>
          <cell r="E34">
            <v>120032.65</v>
          </cell>
          <cell r="F34">
            <v>204055.51</v>
          </cell>
        </row>
        <row r="35">
          <cell r="B35" t="str">
            <v>BARRENO 7/8" x 5 p</v>
          </cell>
          <cell r="C35" t="str">
            <v>UND</v>
          </cell>
          <cell r="D35">
            <v>398.92</v>
          </cell>
          <cell r="E35">
            <v>606.67999999999995</v>
          </cell>
          <cell r="F35">
            <v>242121.02</v>
          </cell>
        </row>
        <row r="36">
          <cell r="B36" t="str">
            <v>CEMENTO PORTLAND TIPO I (42.5 kg)</v>
          </cell>
          <cell r="C36" t="str">
            <v>BOL</v>
          </cell>
          <cell r="D36">
            <v>25.28</v>
          </cell>
          <cell r="E36">
            <v>37150.54</v>
          </cell>
          <cell r="F36">
            <v>939165.54</v>
          </cell>
        </row>
        <row r="37">
          <cell r="B37" t="str">
            <v>CLAVOS PARA MADERA CON CABEZA DE 3"</v>
          </cell>
          <cell r="C37" t="str">
            <v>KG</v>
          </cell>
          <cell r="D37">
            <v>2.0499999999999998</v>
          </cell>
          <cell r="E37">
            <v>1462.09</v>
          </cell>
          <cell r="F37">
            <v>2997.28</v>
          </cell>
        </row>
        <row r="38">
          <cell r="B38" t="str">
            <v>DINAMITA</v>
          </cell>
          <cell r="C38" t="str">
            <v>KG</v>
          </cell>
          <cell r="D38">
            <v>13.79</v>
          </cell>
          <cell r="E38">
            <v>10369.82</v>
          </cell>
          <cell r="F38">
            <v>143103.48000000001</v>
          </cell>
        </row>
        <row r="39">
          <cell r="B39" t="str">
            <v>DISOLVENTE XILOL</v>
          </cell>
          <cell r="C39" t="str">
            <v>GLN</v>
          </cell>
          <cell r="D39">
            <v>39.19</v>
          </cell>
          <cell r="E39">
            <v>13.52</v>
          </cell>
          <cell r="F39">
            <v>533</v>
          </cell>
        </row>
        <row r="40">
          <cell r="B40" t="str">
            <v>FIBRA DE VIDRIO PREPARADA 4mm</v>
          </cell>
          <cell r="C40" t="str">
            <v>M2</v>
          </cell>
          <cell r="D40">
            <v>13.07</v>
          </cell>
          <cell r="E40">
            <v>37.96</v>
          </cell>
          <cell r="F40">
            <v>496.56</v>
          </cell>
        </row>
        <row r="41">
          <cell r="B41" t="str">
            <v>FULMINANTE # 6</v>
          </cell>
          <cell r="C41" t="str">
            <v>UND</v>
          </cell>
          <cell r="D41">
            <v>0.49</v>
          </cell>
          <cell r="E41">
            <v>44996.22</v>
          </cell>
          <cell r="F41">
            <v>22223.99</v>
          </cell>
        </row>
        <row r="42">
          <cell r="B42" t="str">
            <v>GAVION TIPO CAJA</v>
          </cell>
          <cell r="C42" t="str">
            <v>M3</v>
          </cell>
          <cell r="D42">
            <v>85.59</v>
          </cell>
          <cell r="E42">
            <v>1183</v>
          </cell>
          <cell r="F42">
            <v>101252.97</v>
          </cell>
        </row>
        <row r="43">
          <cell r="B43" t="str">
            <v>GEOTEXTIL NO TEJIDO (SUB DREN)</v>
          </cell>
          <cell r="C43" t="str">
            <v>M2</v>
          </cell>
          <cell r="D43">
            <v>5.83</v>
          </cell>
          <cell r="E43">
            <v>281068.58</v>
          </cell>
          <cell r="F43">
            <v>1638846.03</v>
          </cell>
        </row>
        <row r="44">
          <cell r="B44" t="str">
            <v>GUARDAVIAS GALV. (3.81 X 2.74 mm) C. POSTE T.</v>
          </cell>
          <cell r="C44" t="str">
            <v>M</v>
          </cell>
          <cell r="D44">
            <v>185.4</v>
          </cell>
          <cell r="E44">
            <v>650</v>
          </cell>
          <cell r="F44">
            <v>120510</v>
          </cell>
        </row>
        <row r="45">
          <cell r="B45" t="str">
            <v>GUIA</v>
          </cell>
          <cell r="C45" t="str">
            <v>M</v>
          </cell>
          <cell r="D45">
            <v>0.97</v>
          </cell>
          <cell r="E45">
            <v>44996.22</v>
          </cell>
          <cell r="F45">
            <v>43822.18</v>
          </cell>
        </row>
        <row r="46">
          <cell r="B46" t="str">
            <v>KEROSENE INDUSTRIAL</v>
          </cell>
          <cell r="C46" t="str">
            <v>GLN</v>
          </cell>
          <cell r="D46">
            <v>7.84</v>
          </cell>
          <cell r="E46">
            <v>8778.7999999999993</v>
          </cell>
          <cell r="F46">
            <v>68767.28</v>
          </cell>
        </row>
        <row r="47">
          <cell r="B47" t="str">
            <v>LAMINA REFLECTANTE A.I. AMARILLA</v>
          </cell>
          <cell r="C47" t="str">
            <v>P2</v>
          </cell>
          <cell r="D47">
            <v>25.49</v>
          </cell>
          <cell r="E47">
            <v>333.08</v>
          </cell>
          <cell r="F47">
            <v>8490.24</v>
          </cell>
        </row>
        <row r="48">
          <cell r="B48" t="str">
            <v>LAMINA REFLECTANTE A.I. BLANCA</v>
          </cell>
          <cell r="C48" t="str">
            <v>P2</v>
          </cell>
          <cell r="D48">
            <v>25.49</v>
          </cell>
          <cell r="E48">
            <v>23.71</v>
          </cell>
          <cell r="F48">
            <v>604.48</v>
          </cell>
        </row>
        <row r="49">
          <cell r="B49" t="str">
            <v>LAMINA REFLECTANTE A.I. VERDE</v>
          </cell>
          <cell r="C49" t="str">
            <v>P2</v>
          </cell>
          <cell r="D49">
            <v>12.4</v>
          </cell>
          <cell r="E49">
            <v>64.56</v>
          </cell>
          <cell r="F49">
            <v>800.52</v>
          </cell>
        </row>
        <row r="50">
          <cell r="B50" t="str">
            <v>LIJA</v>
          </cell>
          <cell r="C50" t="str">
            <v>UND</v>
          </cell>
          <cell r="D50">
            <v>1.52</v>
          </cell>
          <cell r="E50">
            <v>7.8</v>
          </cell>
          <cell r="F50">
            <v>11.7</v>
          </cell>
        </row>
        <row r="51">
          <cell r="B51" t="str">
            <v>MADERA TORNILLO (p2)</v>
          </cell>
          <cell r="C51" t="str">
            <v>P2</v>
          </cell>
          <cell r="D51">
            <v>3.17</v>
          </cell>
          <cell r="E51">
            <v>46786.879999999997</v>
          </cell>
          <cell r="F51">
            <v>148329.04</v>
          </cell>
        </row>
        <row r="52">
          <cell r="B52" t="str">
            <v>MOVILIZACION Y DESMOVILIZACION DE PLANTA DE ASFALTO</v>
          </cell>
          <cell r="C52" t="str">
            <v>GLB</v>
          </cell>
          <cell r="D52">
            <v>13599</v>
          </cell>
          <cell r="E52">
            <v>1</v>
          </cell>
          <cell r="F52">
            <v>13599</v>
          </cell>
        </row>
        <row r="53">
          <cell r="B53" t="str">
            <v>PERNOS 3/8" X 7"</v>
          </cell>
          <cell r="C53" t="str">
            <v>UND</v>
          </cell>
          <cell r="D53">
            <v>0.31</v>
          </cell>
          <cell r="E53">
            <v>178</v>
          </cell>
          <cell r="F53">
            <v>55.18</v>
          </cell>
        </row>
        <row r="54">
          <cell r="B54" t="str">
            <v>PERNOS 5/8" X 14" C/T+2A</v>
          </cell>
          <cell r="C54" t="str">
            <v>UND</v>
          </cell>
          <cell r="D54">
            <v>4.58</v>
          </cell>
          <cell r="E54">
            <v>78</v>
          </cell>
          <cell r="F54">
            <v>357.24</v>
          </cell>
        </row>
        <row r="55">
          <cell r="B55" t="str">
            <v>PINTURA ANTICORROSIVA</v>
          </cell>
          <cell r="C55" t="str">
            <v>GLN</v>
          </cell>
          <cell r="D55">
            <v>27.88</v>
          </cell>
          <cell r="E55">
            <v>1.17</v>
          </cell>
          <cell r="F55">
            <v>32.76</v>
          </cell>
        </row>
        <row r="56">
          <cell r="B56" t="str">
            <v>PINTURA ESMALTE</v>
          </cell>
          <cell r="C56" t="str">
            <v>GLN</v>
          </cell>
          <cell r="D56">
            <v>33.56</v>
          </cell>
          <cell r="E56">
            <v>5.56</v>
          </cell>
          <cell r="F56">
            <v>186.9</v>
          </cell>
        </row>
        <row r="57">
          <cell r="B57" t="str">
            <v>PINTURA ESMALTE SUPER SINTETICA</v>
          </cell>
          <cell r="C57" t="str">
            <v>GLN</v>
          </cell>
          <cell r="D57">
            <v>36.04</v>
          </cell>
          <cell r="E57">
            <v>5.45</v>
          </cell>
          <cell r="F57">
            <v>196.2</v>
          </cell>
        </row>
        <row r="58">
          <cell r="B58" t="str">
            <v>PINTURA IMPRIMANTE</v>
          </cell>
          <cell r="C58" t="str">
            <v>GLN</v>
          </cell>
          <cell r="D58">
            <v>17.84</v>
          </cell>
          <cell r="E58">
            <v>4.28</v>
          </cell>
          <cell r="F58">
            <v>75.97</v>
          </cell>
        </row>
        <row r="59">
          <cell r="B59" t="str">
            <v>PINTURA TRAFICO REFLECTIVA</v>
          </cell>
          <cell r="C59" t="str">
            <v>GLN</v>
          </cell>
          <cell r="D59">
            <v>80.75</v>
          </cell>
          <cell r="E59">
            <v>27.11</v>
          </cell>
          <cell r="F59">
            <v>2190.5</v>
          </cell>
        </row>
        <row r="60">
          <cell r="B60" t="str">
            <v>PLANCHA DE ACERO 5/8"</v>
          </cell>
          <cell r="C60" t="str">
            <v>KG</v>
          </cell>
          <cell r="D60">
            <v>4.91</v>
          </cell>
          <cell r="E60">
            <v>1035.8399999999999</v>
          </cell>
          <cell r="F60">
            <v>5085.6000000000004</v>
          </cell>
        </row>
        <row r="61">
          <cell r="B61" t="str">
            <v>PLATINA DE FIERRO 1/8" X 2"</v>
          </cell>
          <cell r="C61" t="str">
            <v>M</v>
          </cell>
          <cell r="D61">
            <v>3.04</v>
          </cell>
          <cell r="E61">
            <v>150.80000000000001</v>
          </cell>
          <cell r="F61">
            <v>458.61</v>
          </cell>
        </row>
        <row r="62">
          <cell r="B62" t="str">
            <v>SOLDADURA CELLOCORD E6011 X 5/32"</v>
          </cell>
          <cell r="C62" t="str">
            <v>KG</v>
          </cell>
          <cell r="D62">
            <v>10.29</v>
          </cell>
          <cell r="E62">
            <v>46.8</v>
          </cell>
          <cell r="F62">
            <v>481.26</v>
          </cell>
        </row>
        <row r="63">
          <cell r="B63" t="str">
            <v>TEE DE FIERRO 1 1/2" X 1 1/2" X1/8"</v>
          </cell>
          <cell r="C63" t="str">
            <v>M</v>
          </cell>
          <cell r="D63">
            <v>6.49</v>
          </cell>
          <cell r="E63">
            <v>6</v>
          </cell>
          <cell r="F63">
            <v>38.94</v>
          </cell>
        </row>
        <row r="64">
          <cell r="B64" t="str">
            <v>THINNER</v>
          </cell>
          <cell r="C64" t="str">
            <v>GLN</v>
          </cell>
          <cell r="D64">
            <v>24.49</v>
          </cell>
          <cell r="E64">
            <v>7.76</v>
          </cell>
          <cell r="F64">
            <v>189.8</v>
          </cell>
        </row>
        <row r="65">
          <cell r="B65" t="str">
            <v>TINTA SERIGRAFICA NEGRA</v>
          </cell>
          <cell r="C65" t="str">
            <v>GLN</v>
          </cell>
          <cell r="D65">
            <v>47.71</v>
          </cell>
          <cell r="E65">
            <v>5.53</v>
          </cell>
          <cell r="F65">
            <v>263.73</v>
          </cell>
        </row>
        <row r="66">
          <cell r="B66" t="str">
            <v>TINTA SERIGRAFICA ROJA</v>
          </cell>
          <cell r="C66" t="str">
            <v>GLN</v>
          </cell>
          <cell r="D66">
            <v>47.71</v>
          </cell>
          <cell r="E66">
            <v>0.03</v>
          </cell>
          <cell r="F66">
            <v>1.49</v>
          </cell>
        </row>
        <row r="67">
          <cell r="B67" t="str">
            <v>TRANQUERAS, AVISOS Y SEÑALES</v>
          </cell>
          <cell r="C67" t="str">
            <v>EST</v>
          </cell>
          <cell r="D67">
            <v>187.3</v>
          </cell>
          <cell r="E67">
            <v>0.6</v>
          </cell>
          <cell r="F67">
            <v>112.38</v>
          </cell>
        </row>
        <row r="68">
          <cell r="B68" t="str">
            <v>TUBERIA DE FIERRO NEGRO D=3"</v>
          </cell>
          <cell r="C68" t="str">
            <v>M</v>
          </cell>
          <cell r="D68">
            <v>22.68</v>
          </cell>
          <cell r="E68">
            <v>78</v>
          </cell>
          <cell r="F68">
            <v>1769.04</v>
          </cell>
        </row>
        <row r="69">
          <cell r="B69" t="str">
            <v>TUBERIA PVC SAP D=10" X 5m</v>
          </cell>
          <cell r="C69" t="str">
            <v>PZA</v>
          </cell>
          <cell r="D69">
            <v>829.52</v>
          </cell>
          <cell r="E69">
            <v>56.06</v>
          </cell>
          <cell r="F69">
            <v>46501.77</v>
          </cell>
        </row>
        <row r="70">
          <cell r="B70" t="str">
            <v>TUBO PVC 3/8"</v>
          </cell>
          <cell r="C70" t="str">
            <v>M</v>
          </cell>
          <cell r="D70">
            <v>4.55</v>
          </cell>
          <cell r="E70">
            <v>26.7</v>
          </cell>
          <cell r="F70">
            <v>121.93</v>
          </cell>
        </row>
        <row r="72">
          <cell r="F72">
            <v>4128593.55</v>
          </cell>
        </row>
        <row r="73">
          <cell r="D73" t="str">
            <v>EQUIPOS</v>
          </cell>
        </row>
        <row r="74">
          <cell r="B74" t="str">
            <v>TRACTOR DE ORUGAS DE 190-240 HP</v>
          </cell>
          <cell r="C74" t="str">
            <v>HM</v>
          </cell>
          <cell r="D74">
            <v>72.569999999999993</v>
          </cell>
          <cell r="E74">
            <v>710.94</v>
          </cell>
          <cell r="F74">
            <v>51481.87</v>
          </cell>
        </row>
        <row r="75">
          <cell r="B75" t="str">
            <v>BARREDORA MECANICA 10-20 HP 7p LONGITUD</v>
          </cell>
          <cell r="C75" t="str">
            <v>HM</v>
          </cell>
          <cell r="D75">
            <v>22.08</v>
          </cell>
          <cell r="E75">
            <v>219.47</v>
          </cell>
          <cell r="F75">
            <v>4389.3999999999996</v>
          </cell>
        </row>
        <row r="76">
          <cell r="B76" t="str">
            <v>CAMION CISTERNA 4 X 2 (AGUA) 122 HP 2,000 gln</v>
          </cell>
          <cell r="C76" t="str">
            <v>HM</v>
          </cell>
          <cell r="D76">
            <v>47.02</v>
          </cell>
          <cell r="E76">
            <v>3029.75</v>
          </cell>
          <cell r="F76">
            <v>142503.32</v>
          </cell>
        </row>
        <row r="77">
          <cell r="B77" t="str">
            <v>CAMION IMPRIMADOR</v>
          </cell>
          <cell r="C77" t="str">
            <v>HM</v>
          </cell>
          <cell r="D77">
            <v>67.44</v>
          </cell>
          <cell r="E77">
            <v>219.47</v>
          </cell>
          <cell r="F77">
            <v>14631.34</v>
          </cell>
        </row>
        <row r="78">
          <cell r="B78" t="str">
            <v>CAMION VOLQUETE 6 X 4,330 HP 10 m3</v>
          </cell>
          <cell r="C78" t="str">
            <v>HM</v>
          </cell>
          <cell r="D78">
            <v>102.4</v>
          </cell>
          <cell r="E78">
            <v>352.23</v>
          </cell>
          <cell r="F78">
            <v>36077.519999999997</v>
          </cell>
        </row>
        <row r="79">
          <cell r="B79" t="str">
            <v>CAMION VOLQUETE DE 10 m3</v>
          </cell>
          <cell r="C79" t="str">
            <v>HM</v>
          </cell>
          <cell r="D79">
            <v>102.4</v>
          </cell>
          <cell r="E79">
            <v>14928.26</v>
          </cell>
          <cell r="F79">
            <v>1530283.91</v>
          </cell>
        </row>
        <row r="80">
          <cell r="B80" t="str">
            <v>CARGADOR SOBRE LLANTAS 160-195 HP 3.5 yd3</v>
          </cell>
          <cell r="C80" t="str">
            <v>HM</v>
          </cell>
          <cell r="D80">
            <v>90.84</v>
          </cell>
          <cell r="E80">
            <v>3914.88</v>
          </cell>
          <cell r="F80">
            <v>355237.33</v>
          </cell>
        </row>
        <row r="81">
          <cell r="B81" t="str">
            <v>CHANCADORA PRIMARIA SECUNDARIA inc. 5 fajas</v>
          </cell>
          <cell r="C81" t="str">
            <v>HM</v>
          </cell>
          <cell r="D81">
            <v>119.94</v>
          </cell>
          <cell r="E81">
            <v>1294.3800000000001</v>
          </cell>
          <cell r="F81">
            <v>155327.39000000001</v>
          </cell>
        </row>
        <row r="82">
          <cell r="B82" t="str">
            <v>COMPACTADOR VIBRATORIO TIPO PLANCHA 7 HP</v>
          </cell>
          <cell r="C82" t="str">
            <v>HM</v>
          </cell>
          <cell r="D82">
            <v>12.15</v>
          </cell>
          <cell r="E82">
            <v>11275.6</v>
          </cell>
          <cell r="F82">
            <v>137037.48000000001</v>
          </cell>
        </row>
        <row r="83">
          <cell r="B83" t="str">
            <v>COMPRESORA NEUMATICA 335-375 PCM, 93 HP</v>
          </cell>
          <cell r="C83" t="str">
            <v>HM</v>
          </cell>
          <cell r="D83">
            <v>51.79</v>
          </cell>
          <cell r="E83">
            <v>1169.3</v>
          </cell>
          <cell r="F83">
            <v>60652.7</v>
          </cell>
        </row>
        <row r="84">
          <cell r="B84" t="str">
            <v>COMPRESORA NEUMATICA 600-690 PCM, 196 HP</v>
          </cell>
          <cell r="C84" t="str">
            <v>HM</v>
          </cell>
          <cell r="D84">
            <v>81.510000000000005</v>
          </cell>
          <cell r="E84">
            <v>844.27</v>
          </cell>
          <cell r="F84">
            <v>68802.84</v>
          </cell>
        </row>
        <row r="85">
          <cell r="B85" t="str">
            <v>EQUIPO DE SOLDAR</v>
          </cell>
          <cell r="C85" t="str">
            <v>HM</v>
          </cell>
          <cell r="D85">
            <v>8.92</v>
          </cell>
          <cell r="E85">
            <v>109.86</v>
          </cell>
          <cell r="F85">
            <v>980.56</v>
          </cell>
        </row>
        <row r="86">
          <cell r="B86" t="str">
            <v>FAJA TRANSPORTADORA 18" X 50'</v>
          </cell>
          <cell r="C86" t="str">
            <v>HM</v>
          </cell>
          <cell r="D86">
            <v>28.44</v>
          </cell>
          <cell r="E86">
            <v>3139</v>
          </cell>
          <cell r="F86">
            <v>89079.79</v>
          </cell>
        </row>
        <row r="87">
          <cell r="B87" t="str">
            <v>GRUPO ELECTROGENO 75 KW</v>
          </cell>
          <cell r="C87" t="str">
            <v>HM</v>
          </cell>
          <cell r="D87">
            <v>5.21</v>
          </cell>
          <cell r="E87">
            <v>4433.38</v>
          </cell>
          <cell r="F87">
            <v>23137.11</v>
          </cell>
        </row>
        <row r="88">
          <cell r="B88" t="str">
            <v>MARTILLO NEUMATICO DE 21 kg</v>
          </cell>
          <cell r="C88" t="str">
            <v>HM</v>
          </cell>
          <cell r="D88">
            <v>1.6</v>
          </cell>
          <cell r="E88">
            <v>7876.04</v>
          </cell>
          <cell r="F88">
            <v>12516.19</v>
          </cell>
        </row>
        <row r="89">
          <cell r="B89" t="str">
            <v>MARTILLO NEUMATICO DE 25 kg</v>
          </cell>
          <cell r="C89" t="str">
            <v>HM</v>
          </cell>
          <cell r="D89">
            <v>3.16</v>
          </cell>
          <cell r="E89">
            <v>87.79</v>
          </cell>
          <cell r="F89">
            <v>276.52</v>
          </cell>
        </row>
        <row r="90">
          <cell r="B90" t="str">
            <v>MEZCLADORA DE CONCRETO DE 11 p3 CON TOLVA</v>
          </cell>
          <cell r="C90" t="str">
            <v>HM</v>
          </cell>
          <cell r="D90">
            <v>3.16</v>
          </cell>
          <cell r="E90">
            <v>2627.41</v>
          </cell>
          <cell r="F90">
            <v>8288.73</v>
          </cell>
        </row>
        <row r="91">
          <cell r="B91" t="str">
            <v>MOTONIVELADORA DE 145-150 HP</v>
          </cell>
          <cell r="C91" t="str">
            <v>HM</v>
          </cell>
          <cell r="D91">
            <v>71.069999999999993</v>
          </cell>
          <cell r="E91">
            <v>2746.64</v>
          </cell>
          <cell r="F91">
            <v>195410.67</v>
          </cell>
        </row>
        <row r="92">
          <cell r="B92" t="str">
            <v>RETROEXCAVADORA SOBRE ORUGAS 115-165 HP</v>
          </cell>
          <cell r="C92" t="str">
            <v>HM</v>
          </cell>
          <cell r="D92">
            <v>77.64</v>
          </cell>
          <cell r="E92">
            <v>350.12</v>
          </cell>
          <cell r="F92">
            <v>27199.14</v>
          </cell>
        </row>
        <row r="93">
          <cell r="B93" t="str">
            <v>RODILLO LISO VIBRATORIO AUTOPROPULSADO 7</v>
          </cell>
          <cell r="C93" t="str">
            <v>HM</v>
          </cell>
          <cell r="D93">
            <v>44.04</v>
          </cell>
          <cell r="E93">
            <v>2803.19</v>
          </cell>
          <cell r="F93">
            <v>123174</v>
          </cell>
        </row>
        <row r="94">
          <cell r="B94" t="str">
            <v>RODILLO NEUMATICO AUTOPROPULSADO 81-100</v>
          </cell>
          <cell r="C94" t="str">
            <v>HM</v>
          </cell>
          <cell r="D94">
            <v>37.799999999999997</v>
          </cell>
          <cell r="E94">
            <v>585.87</v>
          </cell>
          <cell r="F94">
            <v>22085.09</v>
          </cell>
        </row>
        <row r="95">
          <cell r="B95" t="str">
            <v>TRACTOR DE ORUGAS 190-240 HP</v>
          </cell>
          <cell r="C95" t="str">
            <v>HM</v>
          </cell>
          <cell r="D95">
            <v>72.569999999999993</v>
          </cell>
          <cell r="E95">
            <v>1649.14</v>
          </cell>
          <cell r="F95">
            <v>119820</v>
          </cell>
        </row>
        <row r="96">
          <cell r="B96" t="str">
            <v>TRACTOR DE ORUGAS 300-330 HP</v>
          </cell>
          <cell r="C96" t="str">
            <v>HM</v>
          </cell>
          <cell r="D96">
            <v>151.25</v>
          </cell>
          <cell r="E96">
            <v>3527.95</v>
          </cell>
          <cell r="F96">
            <v>533826.59</v>
          </cell>
        </row>
        <row r="97">
          <cell r="B97" t="str">
            <v>TRACTOR DE TIRO DE 80 HP</v>
          </cell>
          <cell r="C97" t="str">
            <v>HM</v>
          </cell>
          <cell r="D97">
            <v>32.32</v>
          </cell>
          <cell r="E97">
            <v>219.47</v>
          </cell>
          <cell r="F97">
            <v>7315.67</v>
          </cell>
        </row>
        <row r="98">
          <cell r="B98" t="str">
            <v>VIBRADOR DE CONCRETO 4 HP 1.25"</v>
          </cell>
          <cell r="C98" t="str">
            <v>HM</v>
          </cell>
          <cell r="D98">
            <v>0.75</v>
          </cell>
          <cell r="E98">
            <v>2627.41</v>
          </cell>
          <cell r="F98">
            <v>1981.03</v>
          </cell>
        </row>
        <row r="99">
          <cell r="B99" t="str">
            <v xml:space="preserve">ZARANDA VIBRATORIA 4" X 6" X 15          </v>
          </cell>
          <cell r="C99" t="str">
            <v>HM</v>
          </cell>
          <cell r="D99">
            <v>13.45</v>
          </cell>
          <cell r="E99">
            <v>3139</v>
          </cell>
          <cell r="F99">
            <v>42418.93</v>
          </cell>
        </row>
        <row r="100">
          <cell r="E100">
            <v>73880.820000000007</v>
          </cell>
        </row>
        <row r="101">
          <cell r="F101">
            <v>3763935.12</v>
          </cell>
        </row>
        <row r="103">
          <cell r="E103" t="str">
            <v>SUB-TOTAL</v>
          </cell>
          <cell r="F103">
            <v>9798122.790000001</v>
          </cell>
        </row>
        <row r="104">
          <cell r="D104" t="str">
            <v>INSUMOS COMODIN</v>
          </cell>
        </row>
        <row r="105">
          <cell r="D105" t="str">
            <v>EQUIPOS</v>
          </cell>
        </row>
        <row r="106">
          <cell r="B106" t="str">
            <v>HERRAMIENTAS MANUALES</v>
          </cell>
          <cell r="C106" t="str">
            <v>%MO</v>
          </cell>
          <cell r="F106">
            <v>82180.52</v>
          </cell>
        </row>
      </sheetData>
      <sheetData sheetId="3" refreshError="1"/>
      <sheetData sheetId="4" refreshError="1">
        <row r="11">
          <cell r="B11" t="str">
            <v>TRABAJADOR 4</v>
          </cell>
          <cell r="C11" t="str">
            <v>HH</v>
          </cell>
          <cell r="D11">
            <v>76.33</v>
          </cell>
          <cell r="E11">
            <v>8.39</v>
          </cell>
          <cell r="F11">
            <v>640.41</v>
          </cell>
        </row>
        <row r="12">
          <cell r="B12" t="str">
            <v>TRABAJADOR 3</v>
          </cell>
          <cell r="C12" t="str">
            <v>HH</v>
          </cell>
          <cell r="D12">
            <v>116.57</v>
          </cell>
          <cell r="E12">
            <v>7.16</v>
          </cell>
          <cell r="F12">
            <v>834.64</v>
          </cell>
        </row>
        <row r="13">
          <cell r="B13" t="str">
            <v>TRABAJADOR 2</v>
          </cell>
          <cell r="C13" t="str">
            <v>HH</v>
          </cell>
          <cell r="D13">
            <v>75.400000000000006</v>
          </cell>
          <cell r="E13">
            <v>5.93</v>
          </cell>
          <cell r="F13">
            <v>447.12</v>
          </cell>
        </row>
        <row r="14">
          <cell r="B14" t="str">
            <v>TRABAJADOR 1</v>
          </cell>
          <cell r="C14" t="str">
            <v>HH</v>
          </cell>
          <cell r="D14">
            <v>515.16570000000002</v>
          </cell>
          <cell r="E14">
            <v>4.71</v>
          </cell>
          <cell r="F14">
            <v>2426.4299999999998</v>
          </cell>
        </row>
        <row r="15">
          <cell r="F15">
            <v>4348.6000000000004</v>
          </cell>
        </row>
        <row r="16">
          <cell r="B16" t="str">
            <v>MATERIALES</v>
          </cell>
        </row>
        <row r="17">
          <cell r="B17" t="str">
            <v>ALAMBRE NEGRO RECOCIDO # 16</v>
          </cell>
          <cell r="C17" t="str">
            <v>KG</v>
          </cell>
          <cell r="D17">
            <v>6.6</v>
          </cell>
          <cell r="E17">
            <v>2.56</v>
          </cell>
          <cell r="F17">
            <v>16.899999999999999</v>
          </cell>
        </row>
        <row r="18">
          <cell r="B18" t="str">
            <v>CEMENTO PORTLAND TIPO I (42.5 kg)</v>
          </cell>
          <cell r="C18" t="str">
            <v>BOL</v>
          </cell>
          <cell r="D18">
            <v>264.60000000000002</v>
          </cell>
          <cell r="E18">
            <v>25.28</v>
          </cell>
          <cell r="F18">
            <v>6689.09</v>
          </cell>
        </row>
        <row r="19">
          <cell r="B19" t="str">
            <v>CLAVOS PARA MADERA CON CABEZA DE 3"</v>
          </cell>
          <cell r="C19" t="str">
            <v>KG</v>
          </cell>
          <cell r="D19">
            <v>6.6</v>
          </cell>
          <cell r="E19">
            <v>2.0499999999999998</v>
          </cell>
          <cell r="F19">
            <v>13.53</v>
          </cell>
        </row>
        <row r="20">
          <cell r="B20" t="str">
            <v>MADERA TORNILLO (p2)</v>
          </cell>
          <cell r="C20" t="str">
            <v>P2</v>
          </cell>
          <cell r="D20">
            <v>132</v>
          </cell>
          <cell r="E20">
            <v>3.17</v>
          </cell>
          <cell r="F20">
            <v>418.44</v>
          </cell>
        </row>
        <row r="21">
          <cell r="B21" t="str">
            <v>PETROLEO</v>
          </cell>
          <cell r="C21" t="str">
            <v>GLN</v>
          </cell>
          <cell r="D21">
            <v>8.25</v>
          </cell>
          <cell r="E21">
            <v>11.66</v>
          </cell>
          <cell r="F21">
            <v>96.2</v>
          </cell>
        </row>
        <row r="22">
          <cell r="B22" t="str">
            <v>MATERIAL CLASIFICADO PARA BASE</v>
          </cell>
          <cell r="C22" t="str">
            <v>M3</v>
          </cell>
          <cell r="D22">
            <v>73.52</v>
          </cell>
          <cell r="E22">
            <v>23</v>
          </cell>
          <cell r="F22">
            <v>1690.96</v>
          </cell>
        </row>
        <row r="23">
          <cell r="F23">
            <v>8925.119999999999</v>
          </cell>
        </row>
        <row r="24">
          <cell r="B24" t="str">
            <v>EQUIPO</v>
          </cell>
        </row>
        <row r="25">
          <cell r="B25" t="str">
            <v>CAMION CISTERNA 4 X 2 (AGUA) 122 HP 2,000 gln</v>
          </cell>
          <cell r="C25" t="str">
            <v>HM</v>
          </cell>
          <cell r="D25">
            <v>3.68</v>
          </cell>
          <cell r="E25">
            <v>47.02</v>
          </cell>
          <cell r="F25">
            <v>173.03</v>
          </cell>
        </row>
        <row r="26">
          <cell r="B26" t="str">
            <v>CAMION VOLQUETE 6 X 4,330 HP 10 m3</v>
          </cell>
          <cell r="C26" t="str">
            <v>HM</v>
          </cell>
          <cell r="D26">
            <v>10.97</v>
          </cell>
          <cell r="E26">
            <v>102.4</v>
          </cell>
          <cell r="F26">
            <v>1123.33</v>
          </cell>
        </row>
        <row r="27">
          <cell r="B27" t="str">
            <v>CAMION VOLQUETE DE 10 m3</v>
          </cell>
          <cell r="C27" t="str">
            <v>HM</v>
          </cell>
          <cell r="D27">
            <v>15.1</v>
          </cell>
          <cell r="E27">
            <v>102.4</v>
          </cell>
          <cell r="F27">
            <v>1546.24</v>
          </cell>
        </row>
        <row r="28">
          <cell r="B28" t="str">
            <v>CARGADOR SOBRE LLANTAS 160-195 HP 3.5 yd3</v>
          </cell>
          <cell r="C28" t="str">
            <v>HM</v>
          </cell>
          <cell r="D28">
            <v>10.44</v>
          </cell>
          <cell r="E28">
            <v>90.84</v>
          </cell>
          <cell r="F28">
            <v>948.37</v>
          </cell>
        </row>
        <row r="29">
          <cell r="B29" t="str">
            <v>CHANCADORA PRIMARIA SECUNDARIA inc. 5 fajas</v>
          </cell>
          <cell r="C29" t="str">
            <v>HM</v>
          </cell>
          <cell r="D29">
            <v>0.61</v>
          </cell>
          <cell r="E29">
            <v>119.94</v>
          </cell>
          <cell r="F29">
            <v>73.16</v>
          </cell>
        </row>
        <row r="30">
          <cell r="B30" t="str">
            <v>COMPACTADOR VIBRATORIO TIPO PLANCHA 7 HP</v>
          </cell>
          <cell r="C30" t="str">
            <v>HM</v>
          </cell>
          <cell r="D30">
            <v>20.45</v>
          </cell>
          <cell r="E30">
            <v>12.15</v>
          </cell>
          <cell r="F30">
            <v>248.47</v>
          </cell>
        </row>
        <row r="31">
          <cell r="B31" t="str">
            <v>FAJA TRANSPORTADORA 18" X 50'</v>
          </cell>
          <cell r="C31" t="str">
            <v>HM</v>
          </cell>
          <cell r="D31">
            <v>43.35</v>
          </cell>
          <cell r="E31">
            <v>28.44</v>
          </cell>
          <cell r="F31">
            <v>1232.8699999999999</v>
          </cell>
        </row>
        <row r="32">
          <cell r="B32" t="str">
            <v>GRUPO ELECTROGENO 75 KW</v>
          </cell>
          <cell r="C32" t="str">
            <v>HM</v>
          </cell>
          <cell r="D32">
            <v>43.96</v>
          </cell>
          <cell r="E32">
            <v>5.21</v>
          </cell>
          <cell r="F32">
            <v>229.03</v>
          </cell>
        </row>
        <row r="33">
          <cell r="B33" t="str">
            <v>MEZCLADORA DE CONCRETO DE 11 p3 CON TOLVA</v>
          </cell>
          <cell r="C33" t="str">
            <v>HM</v>
          </cell>
          <cell r="D33">
            <v>17.28</v>
          </cell>
          <cell r="E33">
            <v>3.16</v>
          </cell>
          <cell r="F33">
            <v>54.6</v>
          </cell>
        </row>
        <row r="34">
          <cell r="B34" t="str">
            <v>MOTONIVELADORA DE 145-150 HP</v>
          </cell>
          <cell r="C34" t="str">
            <v>HM</v>
          </cell>
          <cell r="D34">
            <v>3.21</v>
          </cell>
          <cell r="E34">
            <v>71.069999999999993</v>
          </cell>
          <cell r="F34">
            <v>228.13</v>
          </cell>
        </row>
        <row r="35">
          <cell r="B35" t="str">
            <v>RETROEXCAVADORA SOBRE ORUGAS 115-165 HP</v>
          </cell>
          <cell r="C35" t="str">
            <v>HM</v>
          </cell>
          <cell r="D35">
            <v>0.16</v>
          </cell>
          <cell r="E35">
            <v>77.64</v>
          </cell>
          <cell r="F35">
            <v>12.42</v>
          </cell>
        </row>
        <row r="36">
          <cell r="B36" t="str">
            <v>RODILLO LISO VIBRATORIO AUTOPROPULSADO 7</v>
          </cell>
          <cell r="C36" t="str">
            <v>HM</v>
          </cell>
          <cell r="D36">
            <v>3.21</v>
          </cell>
          <cell r="E36">
            <v>44.04</v>
          </cell>
          <cell r="F36">
            <v>141.37</v>
          </cell>
        </row>
        <row r="37">
          <cell r="B37" t="str">
            <v>TRACTOR DE ORUGAS 300-330 HP</v>
          </cell>
          <cell r="C37" t="str">
            <v>HM</v>
          </cell>
          <cell r="D37">
            <v>14.73</v>
          </cell>
          <cell r="E37">
            <v>151.25</v>
          </cell>
          <cell r="F37">
            <v>2227.91</v>
          </cell>
        </row>
        <row r="38">
          <cell r="B38" t="str">
            <v>VIBRADOR DE CONCRETO 4 HP 1.25"</v>
          </cell>
          <cell r="C38" t="str">
            <v>HM</v>
          </cell>
          <cell r="D38">
            <v>17.28</v>
          </cell>
          <cell r="E38">
            <v>0.75</v>
          </cell>
          <cell r="F38">
            <v>12.96</v>
          </cell>
        </row>
        <row r="39">
          <cell r="B39" t="str">
            <v xml:space="preserve">ZARANDA VIBRATORIA 4" X 6" X 15          </v>
          </cell>
          <cell r="C39" t="str">
            <v>HM</v>
          </cell>
          <cell r="D39">
            <v>43.35</v>
          </cell>
          <cell r="E39">
            <v>13.45</v>
          </cell>
          <cell r="F39">
            <v>583.05999999999995</v>
          </cell>
        </row>
        <row r="40">
          <cell r="B40" t="str">
            <v>RODILLO NEUMATICO 5.5-20 TON</v>
          </cell>
          <cell r="C40" t="str">
            <v>HM</v>
          </cell>
          <cell r="D40">
            <v>1.1599999999999999</v>
          </cell>
          <cell r="E40">
            <v>37.799999999999997</v>
          </cell>
          <cell r="F40">
            <v>43.85</v>
          </cell>
        </row>
        <row r="41">
          <cell r="F41">
            <v>8878.7999999999993</v>
          </cell>
        </row>
      </sheetData>
      <sheetData sheetId="5" refreshError="1">
        <row r="11">
          <cell r="B11" t="str">
            <v>TRABAJADOR 4</v>
          </cell>
          <cell r="C11" t="str">
            <v>HH</v>
          </cell>
          <cell r="D11">
            <v>4.9800000000000004</v>
          </cell>
          <cell r="E11">
            <v>8.39</v>
          </cell>
          <cell r="F11">
            <v>41.78</v>
          </cell>
        </row>
        <row r="12">
          <cell r="B12" t="str">
            <v>TRABAJADOR 3</v>
          </cell>
          <cell r="C12" t="str">
            <v>HH</v>
          </cell>
          <cell r="D12">
            <v>31.09</v>
          </cell>
          <cell r="E12">
            <v>7.16</v>
          </cell>
          <cell r="F12">
            <v>222.6</v>
          </cell>
        </row>
        <row r="13">
          <cell r="B13" t="str">
            <v>TRABAJADOR 2</v>
          </cell>
          <cell r="C13" t="str">
            <v>HH</v>
          </cell>
          <cell r="D13">
            <v>13.09</v>
          </cell>
          <cell r="E13">
            <v>5.93</v>
          </cell>
          <cell r="F13">
            <v>77.62</v>
          </cell>
        </row>
        <row r="14">
          <cell r="B14" t="str">
            <v>TRABAJADOR 1</v>
          </cell>
          <cell r="C14" t="str">
            <v>HH</v>
          </cell>
          <cell r="D14">
            <v>77.762900000000002</v>
          </cell>
          <cell r="E14">
            <v>4.71</v>
          </cell>
          <cell r="F14">
            <v>366.26</v>
          </cell>
        </row>
        <row r="15">
          <cell r="F15">
            <v>708.26</v>
          </cell>
        </row>
        <row r="17">
          <cell r="B17" t="str">
            <v>MATERIALES</v>
          </cell>
        </row>
        <row r="18">
          <cell r="B18" t="str">
            <v>ACERO CORRUGADO fy=4200 kg/cm2 GRADO 60</v>
          </cell>
          <cell r="C18" t="str">
            <v>KG</v>
          </cell>
          <cell r="D18">
            <v>770.56</v>
          </cell>
          <cell r="E18">
            <v>1.82</v>
          </cell>
          <cell r="F18">
            <v>1402.42</v>
          </cell>
        </row>
        <row r="19">
          <cell r="B19" t="str">
            <v>ALAMBRE NEGRO RECOCIDO # 16</v>
          </cell>
          <cell r="C19" t="str">
            <v>KG</v>
          </cell>
          <cell r="D19">
            <v>22.24</v>
          </cell>
          <cell r="E19">
            <v>2.56</v>
          </cell>
          <cell r="F19">
            <v>56.93</v>
          </cell>
        </row>
        <row r="20">
          <cell r="B20" t="str">
            <v>CEMENTO PORTLAND TIPO I (42.5 kg)</v>
          </cell>
          <cell r="C20" t="str">
            <v>BOL</v>
          </cell>
          <cell r="D20">
            <v>97.92</v>
          </cell>
          <cell r="E20">
            <v>25.28</v>
          </cell>
          <cell r="F20">
            <v>2475.42</v>
          </cell>
        </row>
        <row r="21">
          <cell r="B21" t="str">
            <v>MADERA TORNILLO (p2)</v>
          </cell>
          <cell r="C21" t="str">
            <v>P2</v>
          </cell>
          <cell r="D21">
            <v>12.77</v>
          </cell>
          <cell r="E21">
            <v>3.17</v>
          </cell>
          <cell r="F21">
            <v>40.479999999999997</v>
          </cell>
        </row>
        <row r="22">
          <cell r="B22" t="str">
            <v>TRIPLAY DE 10 MM PARA ENCOFRADO</v>
          </cell>
          <cell r="C22" t="str">
            <v>PLN</v>
          </cell>
          <cell r="D22">
            <v>1.22</v>
          </cell>
          <cell r="E22">
            <v>51.39</v>
          </cell>
          <cell r="F22">
            <v>62.7</v>
          </cell>
        </row>
        <row r="23">
          <cell r="B23" t="str">
            <v>CLAVOS PARA MADERA CON CABEZA DE 3"</v>
          </cell>
          <cell r="C23" t="str">
            <v>KG</v>
          </cell>
          <cell r="D23">
            <v>1.22</v>
          </cell>
          <cell r="E23">
            <v>2.0499999999999998</v>
          </cell>
          <cell r="F23">
            <v>2.5</v>
          </cell>
        </row>
        <row r="24">
          <cell r="F24">
            <v>4040.4500000000003</v>
          </cell>
        </row>
        <row r="26">
          <cell r="B26" t="str">
            <v>EQUIPOS</v>
          </cell>
        </row>
        <row r="27">
          <cell r="B27" t="str">
            <v>CAMION CISTERNA 4 X 2 (AGUA) 122 HP 2,000 gln</v>
          </cell>
          <cell r="C27" t="str">
            <v>HM</v>
          </cell>
          <cell r="D27">
            <v>0.21</v>
          </cell>
          <cell r="E27">
            <v>47.02</v>
          </cell>
          <cell r="F27">
            <v>9.8699999999999992</v>
          </cell>
        </row>
        <row r="28">
          <cell r="B28" t="str">
            <v>CAMION VOLQUETE 6 X 4,330 HP 10 m3</v>
          </cell>
          <cell r="C28" t="str">
            <v>HM</v>
          </cell>
          <cell r="D28">
            <v>1.24</v>
          </cell>
          <cell r="E28">
            <v>102.4</v>
          </cell>
          <cell r="F28">
            <v>126.98</v>
          </cell>
        </row>
        <row r="29">
          <cell r="B29" t="str">
            <v>CAMION VOLQUETE DE 10 m3</v>
          </cell>
          <cell r="C29" t="str">
            <v>HM</v>
          </cell>
          <cell r="D29">
            <v>0.09</v>
          </cell>
          <cell r="E29">
            <v>102.4</v>
          </cell>
          <cell r="F29">
            <v>9.2200000000000006</v>
          </cell>
        </row>
        <row r="30">
          <cell r="B30" t="str">
            <v>CARGADOR SOBRE LLANTAS 160-195 HP 3.5 yd3</v>
          </cell>
          <cell r="C30" t="str">
            <v>HM</v>
          </cell>
          <cell r="D30">
            <v>0.4</v>
          </cell>
          <cell r="E30">
            <v>90.84</v>
          </cell>
          <cell r="F30">
            <v>36.340000000000003</v>
          </cell>
        </row>
        <row r="31">
          <cell r="B31" t="str">
            <v>CHANCADORA PRIMARIA SECUNDARIA inc. 5 fajas</v>
          </cell>
          <cell r="C31" t="str">
            <v>HM</v>
          </cell>
          <cell r="D31">
            <v>0.31</v>
          </cell>
          <cell r="E31">
            <v>119.94</v>
          </cell>
          <cell r="F31">
            <v>37.18</v>
          </cell>
        </row>
        <row r="32">
          <cell r="B32" t="str">
            <v>FAJA TRANSPORTADORA 18" X 50'</v>
          </cell>
          <cell r="C32" t="str">
            <v>HM</v>
          </cell>
          <cell r="D32">
            <v>0.26</v>
          </cell>
          <cell r="E32">
            <v>28.44</v>
          </cell>
          <cell r="F32">
            <v>7.39</v>
          </cell>
        </row>
        <row r="33">
          <cell r="B33" t="str">
            <v>GRUPO ELECTROGENO 75 KW</v>
          </cell>
          <cell r="C33" t="str">
            <v>HM</v>
          </cell>
          <cell r="D33">
            <v>0.56999999999999995</v>
          </cell>
          <cell r="E33">
            <v>5.21</v>
          </cell>
          <cell r="F33">
            <v>2.97</v>
          </cell>
        </row>
        <row r="34">
          <cell r="B34" t="str">
            <v>MEZCLADORA DE CONCRETO DE 11 p3 CON TOLVA</v>
          </cell>
          <cell r="C34" t="str">
            <v>HM</v>
          </cell>
          <cell r="D34">
            <v>4.6100000000000003</v>
          </cell>
          <cell r="E34">
            <v>3.16</v>
          </cell>
          <cell r="F34">
            <v>14.57</v>
          </cell>
        </row>
        <row r="35">
          <cell r="B35" t="str">
            <v>TRACTOR DE ORUGAS 300-330 HP</v>
          </cell>
          <cell r="C35" t="str">
            <v>HM</v>
          </cell>
          <cell r="D35">
            <v>0.14000000000000001</v>
          </cell>
          <cell r="E35">
            <v>151.25</v>
          </cell>
          <cell r="F35">
            <v>21.18</v>
          </cell>
        </row>
        <row r="36">
          <cell r="B36" t="str">
            <v>VIBRADOR DE CONCRETO 4 HP 1.25"</v>
          </cell>
          <cell r="C36" t="str">
            <v>HM</v>
          </cell>
          <cell r="D36">
            <v>4.6100000000000003</v>
          </cell>
          <cell r="E36">
            <v>0.75</v>
          </cell>
          <cell r="F36">
            <v>3.46</v>
          </cell>
        </row>
        <row r="37">
          <cell r="B37" t="str">
            <v xml:space="preserve">ZARANDA VIBRATORIA 4" X 6" X 15          </v>
          </cell>
          <cell r="C37" t="str">
            <v>HM</v>
          </cell>
          <cell r="D37">
            <v>0.26</v>
          </cell>
          <cell r="E37">
            <v>13.45</v>
          </cell>
          <cell r="F37">
            <v>3.5</v>
          </cell>
        </row>
        <row r="38">
          <cell r="B38" t="str">
            <v>WINCHE CON 02 BALDES</v>
          </cell>
          <cell r="C38" t="str">
            <v>HM</v>
          </cell>
          <cell r="D38">
            <v>9.2200000000000006</v>
          </cell>
          <cell r="E38">
            <v>1.25</v>
          </cell>
          <cell r="F38">
            <v>11.53</v>
          </cell>
        </row>
        <row r="39">
          <cell r="F39">
            <v>284.18999999999994</v>
          </cell>
        </row>
      </sheetData>
      <sheetData sheetId="6" refreshError="1">
        <row r="11">
          <cell r="B11" t="str">
            <v>TRABAJADOR 4</v>
          </cell>
          <cell r="C11" t="str">
            <v>HH</v>
          </cell>
          <cell r="D11">
            <v>36.68</v>
          </cell>
          <cell r="E11">
            <v>8.39</v>
          </cell>
          <cell r="F11">
            <v>307.75</v>
          </cell>
        </row>
        <row r="12">
          <cell r="B12" t="str">
            <v>TRABAJADOR 3</v>
          </cell>
          <cell r="C12" t="str">
            <v>HH</v>
          </cell>
          <cell r="D12">
            <v>43.05</v>
          </cell>
          <cell r="E12">
            <v>7.16</v>
          </cell>
          <cell r="F12">
            <v>308.24</v>
          </cell>
        </row>
        <row r="13">
          <cell r="B13" t="str">
            <v>TRABAJADOR 2</v>
          </cell>
          <cell r="C13" t="str">
            <v>HH</v>
          </cell>
          <cell r="D13">
            <v>42.31</v>
          </cell>
          <cell r="E13">
            <v>5.93</v>
          </cell>
          <cell r="F13">
            <v>250.9</v>
          </cell>
        </row>
        <row r="14">
          <cell r="B14" t="str">
            <v>TRABAJADOR 1</v>
          </cell>
          <cell r="C14" t="str">
            <v>HH</v>
          </cell>
          <cell r="D14">
            <v>251.98934199999999</v>
          </cell>
          <cell r="E14">
            <v>4.71</v>
          </cell>
          <cell r="F14">
            <v>1186.8699999999999</v>
          </cell>
        </row>
        <row r="15">
          <cell r="F15">
            <v>2053.7599999999998</v>
          </cell>
        </row>
        <row r="17">
          <cell r="B17" t="str">
            <v>MATERIALES</v>
          </cell>
        </row>
        <row r="18">
          <cell r="B18" t="str">
            <v>MATERIAL CLASIFICADO PARA BASE</v>
          </cell>
          <cell r="C18" t="str">
            <v>M3</v>
          </cell>
          <cell r="D18">
            <v>68.66</v>
          </cell>
          <cell r="E18">
            <v>23</v>
          </cell>
          <cell r="F18">
            <v>1579.11</v>
          </cell>
        </row>
        <row r="19">
          <cell r="F19">
            <v>1579.11</v>
          </cell>
        </row>
        <row r="21">
          <cell r="B21" t="str">
            <v>EQUIPOS</v>
          </cell>
        </row>
        <row r="22">
          <cell r="B22" t="str">
            <v>CAMION CISTERNA 4 X 2 (AGUA) 122 HP 2,000 gln</v>
          </cell>
          <cell r="C22" t="str">
            <v>HM</v>
          </cell>
          <cell r="D22">
            <v>14.28</v>
          </cell>
          <cell r="E22">
            <v>47.02</v>
          </cell>
          <cell r="F22">
            <v>671.45</v>
          </cell>
        </row>
        <row r="23">
          <cell r="B23" t="str">
            <v>CAMION VOLQUETE 6 X 4,330 HP 10 m3</v>
          </cell>
          <cell r="C23" t="str">
            <v>HM</v>
          </cell>
          <cell r="D23">
            <v>81.45</v>
          </cell>
          <cell r="E23">
            <v>102.4</v>
          </cell>
          <cell r="F23">
            <v>8340.48</v>
          </cell>
        </row>
        <row r="24">
          <cell r="B24" t="str">
            <v>CAMION VOLQUETE DE 10 m3</v>
          </cell>
          <cell r="C24" t="str">
            <v>HM</v>
          </cell>
          <cell r="D24">
            <v>1.71</v>
          </cell>
          <cell r="E24">
            <v>102.4</v>
          </cell>
          <cell r="F24">
            <v>175.1</v>
          </cell>
        </row>
        <row r="25">
          <cell r="B25" t="str">
            <v>CARGADOR SOBRE LLANTAS 160-195 HP 3.5 yd3</v>
          </cell>
          <cell r="C25" t="str">
            <v>HM</v>
          </cell>
          <cell r="D25">
            <v>10.47</v>
          </cell>
          <cell r="E25">
            <v>90.84</v>
          </cell>
          <cell r="F25">
            <v>951.09</v>
          </cell>
        </row>
        <row r="26">
          <cell r="B26" t="str">
            <v>COMPACTADOR VIBRATORIO TIPO PLANCHA 7 HP</v>
          </cell>
          <cell r="C26" t="str">
            <v>HM</v>
          </cell>
          <cell r="D26">
            <v>37.380000000000003</v>
          </cell>
          <cell r="E26">
            <v>12.15</v>
          </cell>
          <cell r="F26">
            <v>454.17</v>
          </cell>
        </row>
        <row r="27">
          <cell r="B27" t="str">
            <v>FAJA TRANSPORTADORA 18" X 50'</v>
          </cell>
          <cell r="C27" t="str">
            <v>HM</v>
          </cell>
          <cell r="D27">
            <v>5.67</v>
          </cell>
          <cell r="E27">
            <v>28.44</v>
          </cell>
          <cell r="F27">
            <v>161.25</v>
          </cell>
        </row>
        <row r="28">
          <cell r="B28" t="str">
            <v>GRUPO ELECTROGENO 75 KW</v>
          </cell>
          <cell r="C28" t="str">
            <v>HM</v>
          </cell>
          <cell r="D28">
            <v>5.67</v>
          </cell>
          <cell r="E28">
            <v>5.21</v>
          </cell>
          <cell r="F28">
            <v>29.54</v>
          </cell>
        </row>
        <row r="29">
          <cell r="B29" t="str">
            <v>MOTONIVELADORA DE 145-150 HP</v>
          </cell>
          <cell r="C29" t="str">
            <v>HM</v>
          </cell>
          <cell r="D29">
            <v>10.76</v>
          </cell>
          <cell r="E29">
            <v>71.069999999999993</v>
          </cell>
          <cell r="F29">
            <v>764.71</v>
          </cell>
        </row>
        <row r="30">
          <cell r="B30" t="str">
            <v>RODILLO LISO VIBRATORIO AUTOPROPULSADO 7</v>
          </cell>
          <cell r="C30" t="str">
            <v>HM</v>
          </cell>
          <cell r="D30">
            <v>10.76</v>
          </cell>
          <cell r="E30">
            <v>44.04</v>
          </cell>
          <cell r="F30">
            <v>473.87</v>
          </cell>
        </row>
        <row r="31">
          <cell r="B31" t="str">
            <v>TRACTOR DE ORUGAS 190-240 HP</v>
          </cell>
          <cell r="C31" t="str">
            <v>HM</v>
          </cell>
          <cell r="D31">
            <v>7.73</v>
          </cell>
          <cell r="E31">
            <v>72.569999999999993</v>
          </cell>
          <cell r="F31">
            <v>560.97</v>
          </cell>
        </row>
        <row r="32">
          <cell r="B32" t="str">
            <v>TRACTOR DE ORUGAS 300-330 HP</v>
          </cell>
          <cell r="C32" t="str">
            <v>HM</v>
          </cell>
          <cell r="D32">
            <v>15.49</v>
          </cell>
          <cell r="E32">
            <v>151.25</v>
          </cell>
          <cell r="F32">
            <v>2342.86</v>
          </cell>
        </row>
        <row r="33">
          <cell r="B33" t="str">
            <v xml:space="preserve">ZARANDA VIBRATORIA 4" X 6" X 15          </v>
          </cell>
          <cell r="C33" t="str">
            <v>HM</v>
          </cell>
          <cell r="D33">
            <v>5.67</v>
          </cell>
          <cell r="E33">
            <v>13.45</v>
          </cell>
          <cell r="F33">
            <v>76.260000000000005</v>
          </cell>
        </row>
        <row r="34">
          <cell r="B34" t="str">
            <v>RODILLO NEUMATICO 5.5-20 TON</v>
          </cell>
          <cell r="C34" t="str">
            <v>HM</v>
          </cell>
          <cell r="D34">
            <v>1.0900000000000001</v>
          </cell>
          <cell r="E34">
            <v>37.799999999999997</v>
          </cell>
          <cell r="F34">
            <v>41.2</v>
          </cell>
        </row>
        <row r="35">
          <cell r="F35">
            <v>15042.950000000003</v>
          </cell>
        </row>
        <row r="37">
          <cell r="B37" t="str">
            <v>HERRAMIENTAS MANUALES</v>
          </cell>
          <cell r="C37" t="str">
            <v>%MO</v>
          </cell>
          <cell r="F37">
            <v>85.01</v>
          </cell>
        </row>
      </sheetData>
      <sheetData sheetId="7" refreshError="1">
        <row r="11">
          <cell r="B11" t="str">
            <v>TRABAJADOR 4</v>
          </cell>
          <cell r="C11" t="str">
            <v>HH</v>
          </cell>
          <cell r="D11">
            <v>4.9800000000000004</v>
          </cell>
          <cell r="E11">
            <v>8.39</v>
          </cell>
          <cell r="F11">
            <v>41.78</v>
          </cell>
        </row>
        <row r="12">
          <cell r="B12" t="str">
            <v>TRABAJADOR 3</v>
          </cell>
          <cell r="C12" t="str">
            <v>HH</v>
          </cell>
          <cell r="D12">
            <v>31.19</v>
          </cell>
          <cell r="E12">
            <v>7.16</v>
          </cell>
          <cell r="F12">
            <v>223.32</v>
          </cell>
        </row>
        <row r="13">
          <cell r="B13" t="str">
            <v>TRABAJADOR 2</v>
          </cell>
          <cell r="C13" t="str">
            <v>HH</v>
          </cell>
          <cell r="D13">
            <v>13.09</v>
          </cell>
          <cell r="E13">
            <v>5.93</v>
          </cell>
          <cell r="F13">
            <v>77.62</v>
          </cell>
        </row>
        <row r="14">
          <cell r="B14" t="str">
            <v>TRABAJADOR 1</v>
          </cell>
          <cell r="C14" t="str">
            <v>HH</v>
          </cell>
          <cell r="D14">
            <v>77.882037999999994</v>
          </cell>
          <cell r="E14">
            <v>4.71</v>
          </cell>
          <cell r="F14">
            <v>366.82</v>
          </cell>
        </row>
        <row r="15">
          <cell r="F15">
            <v>709.54</v>
          </cell>
        </row>
        <row r="17">
          <cell r="B17" t="str">
            <v>MATERIALES</v>
          </cell>
        </row>
        <row r="18">
          <cell r="B18" t="str">
            <v>ACERO CORRUGADO fy=4200 kg/cm2 GRADO 60</v>
          </cell>
          <cell r="C18" t="str">
            <v>KG</v>
          </cell>
          <cell r="D18">
            <v>774.26</v>
          </cell>
          <cell r="E18">
            <v>1.82</v>
          </cell>
          <cell r="F18">
            <v>1409.15</v>
          </cell>
        </row>
        <row r="19">
          <cell r="B19" t="str">
            <v>ALAMBRE NEGRO RECOCIDO # 16</v>
          </cell>
          <cell r="C19" t="str">
            <v>KG</v>
          </cell>
          <cell r="D19">
            <v>22.34</v>
          </cell>
          <cell r="E19">
            <v>2.56</v>
          </cell>
          <cell r="F19">
            <v>57.19</v>
          </cell>
        </row>
        <row r="20">
          <cell r="B20" t="str">
            <v>CEMENTO PORTLAND TIPO I (42.5 kg)</v>
          </cell>
          <cell r="C20" t="str">
            <v>BOL</v>
          </cell>
          <cell r="D20">
            <v>97.92</v>
          </cell>
          <cell r="E20">
            <v>25.28</v>
          </cell>
          <cell r="F20">
            <v>2475.42</v>
          </cell>
        </row>
        <row r="21">
          <cell r="B21" t="str">
            <v>MADERA TORNILLO (p2)</v>
          </cell>
          <cell r="C21" t="str">
            <v>P2</v>
          </cell>
          <cell r="D21">
            <v>12.77</v>
          </cell>
          <cell r="E21">
            <v>3.17</v>
          </cell>
          <cell r="F21">
            <v>40.479999999999997</v>
          </cell>
        </row>
        <row r="22">
          <cell r="B22" t="str">
            <v>TRIPLAY DE 10 MM PARA ENCOFRADO</v>
          </cell>
          <cell r="C22" t="str">
            <v>PLN</v>
          </cell>
          <cell r="D22">
            <v>1.22</v>
          </cell>
          <cell r="E22">
            <v>51.39</v>
          </cell>
          <cell r="F22">
            <v>62.7</v>
          </cell>
        </row>
        <row r="23">
          <cell r="B23" t="str">
            <v>CLAVOS PARA MADERA CON CABEZA DE 3"</v>
          </cell>
          <cell r="C23" t="str">
            <v>KG</v>
          </cell>
          <cell r="D23">
            <v>1.22</v>
          </cell>
          <cell r="E23">
            <v>2.0499999999999998</v>
          </cell>
          <cell r="F23">
            <v>2.5</v>
          </cell>
        </row>
        <row r="24">
          <cell r="F24">
            <v>4047.44</v>
          </cell>
        </row>
        <row r="26">
          <cell r="B26" t="str">
            <v>EQUIPOS</v>
          </cell>
        </row>
        <row r="27">
          <cell r="B27" t="str">
            <v>CAMION CISTERNA 4 X 2 (AGUA) 122 HP 2,000 gln</v>
          </cell>
          <cell r="C27" t="str">
            <v>HM</v>
          </cell>
          <cell r="D27">
            <v>0.21</v>
          </cell>
          <cell r="E27">
            <v>47.02</v>
          </cell>
          <cell r="F27">
            <v>9.8699999999999992</v>
          </cell>
        </row>
        <row r="28">
          <cell r="B28" t="str">
            <v>CAMION VOLQUETE 6 X 4,330 HP 10 m3</v>
          </cell>
          <cell r="C28" t="str">
            <v>HM</v>
          </cell>
          <cell r="D28">
            <v>1.24</v>
          </cell>
          <cell r="E28">
            <v>102.4</v>
          </cell>
          <cell r="F28">
            <v>126.98</v>
          </cell>
        </row>
        <row r="29">
          <cell r="B29" t="str">
            <v>CAMION VOLQUETE DE 10 m3</v>
          </cell>
          <cell r="C29" t="str">
            <v>HM</v>
          </cell>
          <cell r="D29">
            <v>0.09</v>
          </cell>
          <cell r="E29">
            <v>102.4</v>
          </cell>
          <cell r="F29">
            <v>9.2200000000000006</v>
          </cell>
        </row>
        <row r="30">
          <cell r="B30" t="str">
            <v>CARGADOR SOBRE LLANTAS 160-195 HP 3.5 yd3</v>
          </cell>
          <cell r="C30" t="str">
            <v>HM</v>
          </cell>
          <cell r="D30">
            <v>0.4</v>
          </cell>
          <cell r="E30">
            <v>90.84</v>
          </cell>
          <cell r="F30">
            <v>36.340000000000003</v>
          </cell>
        </row>
        <row r="31">
          <cell r="B31" t="str">
            <v>CHANCADORA PRIMARIA SECUNDARIA inc. 5 fajas</v>
          </cell>
          <cell r="C31" t="str">
            <v>HM</v>
          </cell>
          <cell r="D31">
            <v>0.31</v>
          </cell>
          <cell r="E31">
            <v>119.94</v>
          </cell>
          <cell r="F31">
            <v>37.18</v>
          </cell>
        </row>
        <row r="32">
          <cell r="B32" t="str">
            <v>FAJA TRANSPORTADORA 18" X 50'</v>
          </cell>
          <cell r="C32" t="str">
            <v>HM</v>
          </cell>
          <cell r="D32">
            <v>0.26</v>
          </cell>
          <cell r="E32">
            <v>28.44</v>
          </cell>
          <cell r="F32">
            <v>7.39</v>
          </cell>
        </row>
        <row r="33">
          <cell r="B33" t="str">
            <v>GRUPO ELECTROGENO 75 KW</v>
          </cell>
          <cell r="C33" t="str">
            <v>HM</v>
          </cell>
          <cell r="D33">
            <v>0.56999999999999995</v>
          </cell>
          <cell r="E33">
            <v>5.21</v>
          </cell>
          <cell r="F33">
            <v>2.97</v>
          </cell>
        </row>
        <row r="34">
          <cell r="B34" t="str">
            <v>MEZCLADORA DE CONCRETO DE 11 p3 CON TOLVA</v>
          </cell>
          <cell r="C34" t="str">
            <v>HM</v>
          </cell>
          <cell r="D34">
            <v>4.6100000000000003</v>
          </cell>
          <cell r="E34">
            <v>3.16</v>
          </cell>
          <cell r="F34">
            <v>14.57</v>
          </cell>
        </row>
        <row r="35">
          <cell r="B35" t="str">
            <v>TRACTOR DE ORUGAS 300-330 HP</v>
          </cell>
          <cell r="C35" t="str">
            <v>HM</v>
          </cell>
          <cell r="D35">
            <v>0.14000000000000001</v>
          </cell>
          <cell r="E35">
            <v>151.25</v>
          </cell>
          <cell r="F35">
            <v>21.18</v>
          </cell>
        </row>
        <row r="36">
          <cell r="B36" t="str">
            <v>VIBRADOR DE CONCRETO 4 HP 1.25"</v>
          </cell>
          <cell r="C36" t="str">
            <v>HM</v>
          </cell>
          <cell r="D36">
            <v>4.6100000000000003</v>
          </cell>
          <cell r="E36">
            <v>0.75</v>
          </cell>
          <cell r="F36">
            <v>3.46</v>
          </cell>
        </row>
        <row r="37">
          <cell r="B37" t="str">
            <v xml:space="preserve">ZARANDA VIBRATORIA 4" X 6" X 15          </v>
          </cell>
          <cell r="C37" t="str">
            <v>HM</v>
          </cell>
          <cell r="D37">
            <v>0.26</v>
          </cell>
          <cell r="E37">
            <v>13.45</v>
          </cell>
          <cell r="F37">
            <v>3.5</v>
          </cell>
        </row>
        <row r="38">
          <cell r="B38" t="str">
            <v>WINCHE CON 02 BALDES</v>
          </cell>
          <cell r="C38" t="str">
            <v>HM</v>
          </cell>
          <cell r="D38">
            <v>9.2200000000000006</v>
          </cell>
          <cell r="E38">
            <v>1.25</v>
          </cell>
          <cell r="F38">
            <v>11.53</v>
          </cell>
        </row>
        <row r="39">
          <cell r="F39">
            <v>284.18999999999994</v>
          </cell>
        </row>
        <row r="42">
          <cell r="B42" t="str">
            <v>HERRAMIENTAS MANUALES</v>
          </cell>
          <cell r="C42" t="str">
            <v>%MO</v>
          </cell>
          <cell r="F42">
            <v>27.36</v>
          </cell>
        </row>
      </sheetData>
      <sheetData sheetId="8" refreshError="1">
        <row r="11">
          <cell r="B11" t="str">
            <v>TRABAJADOR 4</v>
          </cell>
          <cell r="C11" t="str">
            <v>HH</v>
          </cell>
          <cell r="D11">
            <v>9471.7000000000007</v>
          </cell>
          <cell r="E11">
            <v>8.39</v>
          </cell>
          <cell r="F11">
            <v>79467.56</v>
          </cell>
        </row>
        <row r="12">
          <cell r="B12" t="str">
            <v>TRABAJADOR 3</v>
          </cell>
          <cell r="C12" t="str">
            <v>HH</v>
          </cell>
          <cell r="D12">
            <v>25082.26</v>
          </cell>
          <cell r="E12">
            <v>7.16</v>
          </cell>
          <cell r="F12">
            <v>179588.98</v>
          </cell>
        </row>
        <row r="13">
          <cell r="B13" t="str">
            <v>TRABAJADOR 2</v>
          </cell>
          <cell r="C13" t="str">
            <v>HH</v>
          </cell>
          <cell r="D13">
            <v>8167.62</v>
          </cell>
          <cell r="E13">
            <v>5.93</v>
          </cell>
          <cell r="F13">
            <v>48433.99</v>
          </cell>
        </row>
        <row r="14">
          <cell r="B14" t="str">
            <v>TRABAJADOR 1</v>
          </cell>
          <cell r="C14" t="str">
            <v>HH</v>
          </cell>
          <cell r="D14">
            <v>109381.99766000001</v>
          </cell>
          <cell r="E14">
            <v>4.71</v>
          </cell>
          <cell r="F14">
            <v>515189.21</v>
          </cell>
        </row>
        <row r="15">
          <cell r="F15">
            <v>822679.74</v>
          </cell>
        </row>
        <row r="17">
          <cell r="B17" t="str">
            <v>MATERIALES</v>
          </cell>
        </row>
        <row r="18">
          <cell r="B18" t="str">
            <v>ACERO CORRUGADO fy=4200 kg/cm2 GRADO 60</v>
          </cell>
          <cell r="C18" t="str">
            <v>KG</v>
          </cell>
          <cell r="D18">
            <v>15184.58</v>
          </cell>
          <cell r="E18">
            <v>1.82</v>
          </cell>
          <cell r="F18">
            <v>27635.94</v>
          </cell>
        </row>
        <row r="19">
          <cell r="B19" t="str">
            <v>ALAMBRE NEGRO RECOCIDO # 16</v>
          </cell>
          <cell r="C19" t="str">
            <v>KG</v>
          </cell>
          <cell r="D19">
            <v>2639.42</v>
          </cell>
          <cell r="E19">
            <v>2.56</v>
          </cell>
          <cell r="F19">
            <v>6756.92</v>
          </cell>
        </row>
        <row r="20">
          <cell r="B20" t="str">
            <v>ASFALTO LIQUIDO RC-250 (gln)</v>
          </cell>
          <cell r="C20" t="str">
            <v>GLN</v>
          </cell>
          <cell r="D20">
            <v>876</v>
          </cell>
          <cell r="E20">
            <v>6.43</v>
          </cell>
          <cell r="F20">
            <v>5632.68</v>
          </cell>
        </row>
        <row r="21">
          <cell r="B21" t="str">
            <v>CEMENTO PORTLAND TIPO I (42.5 kg)</v>
          </cell>
          <cell r="C21" t="str">
            <v>BOL</v>
          </cell>
          <cell r="D21">
            <v>37220.33</v>
          </cell>
          <cell r="E21">
            <v>25.28</v>
          </cell>
          <cell r="F21">
            <v>940929.94</v>
          </cell>
        </row>
        <row r="22">
          <cell r="B22" t="str">
            <v>CLAVOS PARA MADERA CON CABEZA DE 3"</v>
          </cell>
          <cell r="C22" t="str">
            <v>KG</v>
          </cell>
          <cell r="D22">
            <v>1916.34</v>
          </cell>
          <cell r="E22">
            <v>2.0499999999999998</v>
          </cell>
          <cell r="F22">
            <v>3928.5</v>
          </cell>
        </row>
        <row r="23">
          <cell r="B23" t="str">
            <v>MADERA TORNILLO (p2)</v>
          </cell>
          <cell r="C23" t="str">
            <v>P2</v>
          </cell>
          <cell r="D23">
            <v>61323.07</v>
          </cell>
          <cell r="E23">
            <v>3.17</v>
          </cell>
          <cell r="F23">
            <v>194394.13</v>
          </cell>
        </row>
        <row r="24">
          <cell r="F24">
            <v>1179278.1099999999</v>
          </cell>
        </row>
        <row r="26">
          <cell r="B26" t="str">
            <v>EQUIPOS</v>
          </cell>
        </row>
        <row r="27">
          <cell r="B27" t="str">
            <v>CAMION CISTERNA 4 X 2 (AGUA) 122 HP 2,000 gln</v>
          </cell>
          <cell r="C27" t="str">
            <v>HM</v>
          </cell>
          <cell r="D27">
            <v>117.82</v>
          </cell>
          <cell r="E27">
            <v>47.02</v>
          </cell>
          <cell r="F27">
            <v>5539.9</v>
          </cell>
        </row>
        <row r="28">
          <cell r="B28" t="str">
            <v>CAMION VOLQUETE 6 X 4,330 HP 10 m3</v>
          </cell>
          <cell r="C28" t="str">
            <v>HM</v>
          </cell>
          <cell r="D28">
            <v>526.4</v>
          </cell>
          <cell r="E28">
            <v>102.4</v>
          </cell>
          <cell r="F28">
            <v>53903.360000000001</v>
          </cell>
        </row>
        <row r="29">
          <cell r="B29" t="str">
            <v>CAMION VOLQUETE DE 10 m3</v>
          </cell>
          <cell r="C29" t="str">
            <v>HM</v>
          </cell>
          <cell r="D29">
            <v>492.24</v>
          </cell>
          <cell r="E29">
            <v>102.4</v>
          </cell>
          <cell r="F29">
            <v>50405.38</v>
          </cell>
        </row>
        <row r="30">
          <cell r="B30" t="str">
            <v>CARGADOR SOBRE LLANTAS 160-195 HP 3.5 yd3</v>
          </cell>
          <cell r="C30" t="str">
            <v>HM</v>
          </cell>
          <cell r="D30">
            <v>172.83</v>
          </cell>
          <cell r="E30">
            <v>90.84</v>
          </cell>
          <cell r="F30">
            <v>15699.88</v>
          </cell>
        </row>
        <row r="31">
          <cell r="B31" t="str">
            <v>CHANCADORA PRIMARIA SECUNDARIA inc. 5 fajas</v>
          </cell>
          <cell r="C31" t="str">
            <v>HM</v>
          </cell>
          <cell r="D31">
            <v>83.97</v>
          </cell>
          <cell r="E31">
            <v>119.94</v>
          </cell>
          <cell r="F31">
            <v>10071.36</v>
          </cell>
        </row>
        <row r="32">
          <cell r="B32" t="str">
            <v>COMPACTADOR VIBRATORIO TIPO PLANCHA 7 HP</v>
          </cell>
          <cell r="C32" t="str">
            <v>HM</v>
          </cell>
          <cell r="D32">
            <v>8428.9699999999993</v>
          </cell>
          <cell r="E32">
            <v>12.15</v>
          </cell>
          <cell r="F32">
            <v>102411.99</v>
          </cell>
        </row>
        <row r="33">
          <cell r="B33" t="str">
            <v>FAJA TRANSPORTADORA 18" X 50'</v>
          </cell>
          <cell r="C33" t="str">
            <v>HM</v>
          </cell>
          <cell r="D33">
            <v>442.08</v>
          </cell>
          <cell r="E33">
            <v>28.44</v>
          </cell>
          <cell r="F33">
            <v>12572.76</v>
          </cell>
        </row>
        <row r="34">
          <cell r="B34" t="str">
            <v>GRUPO ELECTROGENO 75 KW</v>
          </cell>
          <cell r="C34" t="str">
            <v>HM</v>
          </cell>
          <cell r="D34">
            <v>526.04999999999995</v>
          </cell>
          <cell r="E34">
            <v>5.21</v>
          </cell>
          <cell r="F34">
            <v>2740.72</v>
          </cell>
        </row>
        <row r="35">
          <cell r="B35" t="str">
            <v>MEZCLADORA DE CONCRETO DE 11 p3 CON TOLVA</v>
          </cell>
          <cell r="C35" t="str">
            <v>HM</v>
          </cell>
          <cell r="D35">
            <v>2126.87</v>
          </cell>
          <cell r="E35">
            <v>3.16</v>
          </cell>
          <cell r="F35">
            <v>6720.91</v>
          </cell>
        </row>
        <row r="36">
          <cell r="B36" t="str">
            <v>TRACTOR DE ORUGAS 300-330 HP</v>
          </cell>
          <cell r="C36" t="str">
            <v>HM</v>
          </cell>
          <cell r="D36">
            <v>96.83</v>
          </cell>
          <cell r="E36">
            <v>151.25</v>
          </cell>
          <cell r="F36">
            <v>14645.54</v>
          </cell>
        </row>
        <row r="37">
          <cell r="B37" t="str">
            <v>VIBRADOR DE CONCRETO 4 HP 1.25"</v>
          </cell>
          <cell r="C37" t="str">
            <v>HM</v>
          </cell>
          <cell r="D37">
            <v>2126.87</v>
          </cell>
          <cell r="E37">
            <v>0.75</v>
          </cell>
          <cell r="F37">
            <v>1595.15</v>
          </cell>
        </row>
        <row r="38">
          <cell r="B38" t="str">
            <v xml:space="preserve">ZARANDA VIBRATORIA 4" X 6" X 15          </v>
          </cell>
          <cell r="C38" t="str">
            <v>HM</v>
          </cell>
          <cell r="D38">
            <v>442.08</v>
          </cell>
          <cell r="E38">
            <v>13.45</v>
          </cell>
          <cell r="F38">
            <v>5945.98</v>
          </cell>
        </row>
        <row r="39">
          <cell r="D39">
            <v>15583.01</v>
          </cell>
          <cell r="F39">
            <v>282252.93</v>
          </cell>
        </row>
        <row r="42">
          <cell r="B42" t="str">
            <v>HERRAMIENTAS MANUALES</v>
          </cell>
          <cell r="C42" t="str">
            <v>%MO</v>
          </cell>
          <cell r="F42">
            <v>38031.01</v>
          </cell>
        </row>
      </sheetData>
      <sheetData sheetId="9" refreshError="1">
        <row r="11">
          <cell r="B11" t="str">
            <v xml:space="preserve">TRABAJADOR 4  </v>
          </cell>
          <cell r="C11" t="str">
            <v>HH</v>
          </cell>
          <cell r="D11">
            <v>501.99</v>
          </cell>
          <cell r="E11">
            <v>8.39</v>
          </cell>
          <cell r="F11">
            <v>4211.7</v>
          </cell>
        </row>
        <row r="12">
          <cell r="B12" t="str">
            <v xml:space="preserve">TRABAJADOR 3  </v>
          </cell>
          <cell r="C12" t="str">
            <v>HH</v>
          </cell>
          <cell r="D12">
            <v>238.77</v>
          </cell>
          <cell r="E12">
            <v>7.16</v>
          </cell>
          <cell r="F12">
            <v>1709.59</v>
          </cell>
        </row>
        <row r="13">
          <cell r="B13" t="str">
            <v xml:space="preserve">TRABAJADOR 2  </v>
          </cell>
          <cell r="C13" t="str">
            <v>HH</v>
          </cell>
          <cell r="D13">
            <v>214.87</v>
          </cell>
          <cell r="E13">
            <v>5.93</v>
          </cell>
          <cell r="F13">
            <v>1274.18</v>
          </cell>
        </row>
        <row r="14">
          <cell r="B14" t="str">
            <v xml:space="preserve">TRABAJADOR 1  </v>
          </cell>
          <cell r="C14" t="str">
            <v>HH</v>
          </cell>
          <cell r="D14">
            <v>3737.53881</v>
          </cell>
          <cell r="E14">
            <v>4.71</v>
          </cell>
          <cell r="F14">
            <v>17603.810000000001</v>
          </cell>
        </row>
        <row r="15">
          <cell r="F15">
            <v>24799.280000000002</v>
          </cell>
        </row>
        <row r="17">
          <cell r="B17" t="str">
            <v>MATERIALES</v>
          </cell>
        </row>
        <row r="18">
          <cell r="B18" t="str">
            <v>ACERO CORRUGADO fy=4200 kg/cm2 GRADO 60  ACERO CORRUGADO fy=</v>
          </cell>
          <cell r="C18" t="str">
            <v>KG</v>
          </cell>
          <cell r="D18">
            <v>104.76</v>
          </cell>
          <cell r="E18">
            <v>1.82</v>
          </cell>
          <cell r="F18">
            <v>190.66</v>
          </cell>
        </row>
        <row r="19">
          <cell r="B19" t="str">
            <v>ALAMBRE NEGRO RECOCIDO # 16  ALAMBRE NEGRO RECOCIDO # 16</v>
          </cell>
          <cell r="C19" t="str">
            <v>KG</v>
          </cell>
          <cell r="D19">
            <v>41.13</v>
          </cell>
          <cell r="E19">
            <v>2.56</v>
          </cell>
          <cell r="F19">
            <v>105.29</v>
          </cell>
        </row>
        <row r="20">
          <cell r="B20" t="str">
            <v>ASFALTO LIQUIDO RC-250 (gln)</v>
          </cell>
          <cell r="C20" t="str">
            <v>GLN</v>
          </cell>
          <cell r="D20">
            <v>12</v>
          </cell>
          <cell r="E20">
            <v>6.43</v>
          </cell>
          <cell r="F20">
            <v>77.16</v>
          </cell>
        </row>
        <row r="21">
          <cell r="B21" t="str">
            <v xml:space="preserve">CEMENTO PORTLAND TIPO I (42.5 kg)  </v>
          </cell>
          <cell r="C21" t="str">
            <v>BOL</v>
          </cell>
          <cell r="D21">
            <v>347.37</v>
          </cell>
          <cell r="E21">
            <v>25.28</v>
          </cell>
          <cell r="F21">
            <v>8781.51</v>
          </cell>
        </row>
        <row r="22">
          <cell r="B22" t="str">
            <v xml:space="preserve">CLAVOS PARA MADERA CON CABEZA DE 3"  </v>
          </cell>
          <cell r="C22" t="str">
            <v>KG</v>
          </cell>
          <cell r="D22">
            <v>38.270000000000003</v>
          </cell>
          <cell r="E22">
            <v>2.0499999999999998</v>
          </cell>
          <cell r="F22">
            <v>78.45</v>
          </cell>
        </row>
        <row r="23">
          <cell r="B23" t="str">
            <v xml:space="preserve">MADERA TORNILLO (p2)  </v>
          </cell>
          <cell r="C23" t="str">
            <v>P2</v>
          </cell>
          <cell r="D23">
            <v>1224.77</v>
          </cell>
          <cell r="E23">
            <v>3.17</v>
          </cell>
          <cell r="F23">
            <v>3882.52</v>
          </cell>
        </row>
        <row r="24">
          <cell r="F24">
            <v>13115.590000000002</v>
          </cell>
        </row>
        <row r="26">
          <cell r="B26" t="str">
            <v>EQUIPOS</v>
          </cell>
        </row>
        <row r="27">
          <cell r="B27" t="str">
            <v>CAMION CISTERNA 4 X 2 (AGUA) 122 HP 2,000 gln</v>
          </cell>
          <cell r="C27" t="str">
            <v>HM</v>
          </cell>
          <cell r="D27">
            <v>1.1599999999999999</v>
          </cell>
          <cell r="E27">
            <v>47.02</v>
          </cell>
          <cell r="F27">
            <v>54.54</v>
          </cell>
        </row>
        <row r="28">
          <cell r="B28" t="str">
            <v>CAMION VOLQUETE DE 10 m3</v>
          </cell>
          <cell r="C28" t="str">
            <v>HM</v>
          </cell>
          <cell r="D28">
            <v>742.11</v>
          </cell>
          <cell r="E28">
            <v>102.4</v>
          </cell>
          <cell r="F28">
            <v>75992.06</v>
          </cell>
        </row>
        <row r="29">
          <cell r="B29" t="str">
            <v>CARGADOR SOBRE LLANTAS 160-195 HP 3.5 yd3</v>
          </cell>
          <cell r="C29" t="str">
            <v>HM</v>
          </cell>
          <cell r="D29">
            <v>1.73</v>
          </cell>
          <cell r="E29">
            <v>90.84</v>
          </cell>
          <cell r="F29">
            <v>157.15</v>
          </cell>
        </row>
        <row r="30">
          <cell r="B30" t="str">
            <v>CHANCADORA PRIMARIA SECUNDARIA inc. 5 fajas</v>
          </cell>
          <cell r="C30" t="str">
            <v>HM</v>
          </cell>
          <cell r="D30">
            <v>0.5</v>
          </cell>
          <cell r="E30">
            <v>119.94</v>
          </cell>
          <cell r="F30">
            <v>59.97</v>
          </cell>
        </row>
        <row r="31">
          <cell r="B31" t="str">
            <v>FAJA TRANSPORTADORA 18" X 50'</v>
          </cell>
          <cell r="C31" t="str">
            <v>HM</v>
          </cell>
          <cell r="D31">
            <v>0.47</v>
          </cell>
          <cell r="E31">
            <v>28.44</v>
          </cell>
          <cell r="F31">
            <v>13.37</v>
          </cell>
        </row>
        <row r="32">
          <cell r="B32" t="str">
            <v>GRUPO ELECTROGENO 75 KW</v>
          </cell>
          <cell r="C32" t="str">
            <v>HM</v>
          </cell>
          <cell r="D32">
            <v>0.97</v>
          </cell>
          <cell r="E32">
            <v>5.21</v>
          </cell>
          <cell r="F32">
            <v>5.05</v>
          </cell>
        </row>
        <row r="33">
          <cell r="B33" t="str">
            <v>MEZCLADORA DE CONCRETO DE 11 p3 CON TOLVA</v>
          </cell>
          <cell r="C33" t="str">
            <v>HM</v>
          </cell>
          <cell r="D33">
            <v>22.86</v>
          </cell>
          <cell r="E33">
            <v>3.16</v>
          </cell>
          <cell r="F33">
            <v>72.239999999999995</v>
          </cell>
        </row>
        <row r="34">
          <cell r="B34" t="str">
            <v>MOTONIVELADORA DE 145-150 HP</v>
          </cell>
          <cell r="C34" t="str">
            <v>HM</v>
          </cell>
          <cell r="D34">
            <v>142.85</v>
          </cell>
          <cell r="E34">
            <v>71.069999999999993</v>
          </cell>
          <cell r="F34">
            <v>10152.35</v>
          </cell>
        </row>
        <row r="35">
          <cell r="B35" t="str">
            <v>TRACTOR DE ORUGAS 300-330 HP</v>
          </cell>
          <cell r="C35" t="str">
            <v>HM</v>
          </cell>
          <cell r="D35">
            <v>69.150000000000006</v>
          </cell>
          <cell r="E35">
            <v>151.25</v>
          </cell>
          <cell r="F35">
            <v>10458.94</v>
          </cell>
        </row>
        <row r="36">
          <cell r="B36" t="str">
            <v>VIBRADOR DE CONCRETO 4 HP 1.25"</v>
          </cell>
          <cell r="C36" t="str">
            <v>HM</v>
          </cell>
          <cell r="D36">
            <v>22.86</v>
          </cell>
          <cell r="E36">
            <v>0.75</v>
          </cell>
          <cell r="F36">
            <v>17.149999999999999</v>
          </cell>
        </row>
        <row r="37">
          <cell r="B37" t="str">
            <v xml:space="preserve">ZARANDA VIBRATORIA 4" X 6" X 15          </v>
          </cell>
          <cell r="C37" t="str">
            <v>HM</v>
          </cell>
          <cell r="D37">
            <v>0.47</v>
          </cell>
          <cell r="E37">
            <v>13.45</v>
          </cell>
          <cell r="F37">
            <v>6.32</v>
          </cell>
        </row>
        <row r="38">
          <cell r="F38">
            <v>96989.14</v>
          </cell>
        </row>
        <row r="41">
          <cell r="B41" t="str">
            <v>HERRAMIENTAS MANUALES</v>
          </cell>
          <cell r="C41" t="str">
            <v>%MO</v>
          </cell>
          <cell r="F41">
            <v>1939.41</v>
          </cell>
        </row>
      </sheetData>
      <sheetData sheetId="10" refreshError="1">
        <row r="11">
          <cell r="B11" t="str">
            <v xml:space="preserve">TRABAJADOR 4  </v>
          </cell>
          <cell r="C11" t="str">
            <v>HH</v>
          </cell>
          <cell r="D11">
            <v>1118.3699999999999</v>
          </cell>
          <cell r="E11">
            <v>8.39</v>
          </cell>
          <cell r="F11">
            <v>9383.1200000000008</v>
          </cell>
        </row>
        <row r="12">
          <cell r="B12" t="str">
            <v xml:space="preserve">TRABAJADOR 3  </v>
          </cell>
          <cell r="C12" t="str">
            <v>HH</v>
          </cell>
          <cell r="D12">
            <v>415.23</v>
          </cell>
          <cell r="E12">
            <v>7.16</v>
          </cell>
          <cell r="F12">
            <v>2973.05</v>
          </cell>
        </row>
        <row r="13">
          <cell r="B13" t="str">
            <v xml:space="preserve">TRABAJADOR 2  </v>
          </cell>
          <cell r="C13" t="str">
            <v>HH</v>
          </cell>
          <cell r="D13">
            <v>334.82</v>
          </cell>
          <cell r="E13">
            <v>5.93</v>
          </cell>
          <cell r="F13">
            <v>1985.48</v>
          </cell>
        </row>
        <row r="14">
          <cell r="B14" t="str">
            <v xml:space="preserve">TRABAJADOR 1  </v>
          </cell>
          <cell r="C14" t="str">
            <v>HH</v>
          </cell>
          <cell r="D14">
            <v>8531.25</v>
          </cell>
          <cell r="E14">
            <v>4.71</v>
          </cell>
          <cell r="F14">
            <v>40182.19</v>
          </cell>
        </row>
        <row r="15">
          <cell r="F15">
            <v>54523.840000000004</v>
          </cell>
        </row>
        <row r="17">
          <cell r="B17" t="str">
            <v>MATERIALES</v>
          </cell>
        </row>
        <row r="18">
          <cell r="B18" t="str">
            <v>ACERO CORRUGADO fy=4200 kg/cm2 GRADO 60  ACERO CORRUGADO fy=</v>
          </cell>
          <cell r="C18" t="str">
            <v>KG</v>
          </cell>
          <cell r="D18">
            <v>674.59</v>
          </cell>
          <cell r="E18">
            <v>1.82</v>
          </cell>
          <cell r="F18">
            <v>1227.75</v>
          </cell>
        </row>
        <row r="19">
          <cell r="B19" t="str">
            <v>ALAMBRE NEGRO RECOCIDO # 16  ALAMBRE NEGRO RECOCIDO # 16</v>
          </cell>
          <cell r="C19" t="str">
            <v>KG</v>
          </cell>
          <cell r="D19">
            <v>41.25</v>
          </cell>
          <cell r="E19">
            <v>2.56</v>
          </cell>
          <cell r="F19">
            <v>105.6</v>
          </cell>
        </row>
        <row r="20">
          <cell r="B20" t="str">
            <v>ASFALTO LIQUIDO RC-250 (gln)</v>
          </cell>
          <cell r="C20" t="str">
            <v>GLN</v>
          </cell>
          <cell r="D20">
            <v>4</v>
          </cell>
          <cell r="E20">
            <v>6.43</v>
          </cell>
          <cell r="F20">
            <v>25.72</v>
          </cell>
        </row>
        <row r="21">
          <cell r="B21" t="str">
            <v xml:space="preserve">CEMENTO PORTLAND TIPO I (42.5 kg)  </v>
          </cell>
          <cell r="C21" t="str">
            <v>BOL</v>
          </cell>
          <cell r="D21">
            <v>570.4</v>
          </cell>
          <cell r="E21">
            <v>25.28</v>
          </cell>
          <cell r="F21">
            <v>14419.71</v>
          </cell>
        </row>
        <row r="22">
          <cell r="B22" t="str">
            <v xml:space="preserve">CLAVOS PARA MADERA CON CABEZA DE 3"  </v>
          </cell>
          <cell r="C22" t="str">
            <v>KG</v>
          </cell>
          <cell r="D22">
            <v>22.86</v>
          </cell>
          <cell r="E22">
            <v>2.0499999999999998</v>
          </cell>
          <cell r="F22">
            <v>46.86</v>
          </cell>
        </row>
        <row r="23">
          <cell r="B23" t="str">
            <v xml:space="preserve">GEOTEXTIL NO TEJIDO (SUB DREN)  </v>
          </cell>
          <cell r="C23" t="str">
            <v>M2</v>
          </cell>
          <cell r="D23">
            <v>4160.16</v>
          </cell>
          <cell r="E23">
            <v>5.83</v>
          </cell>
          <cell r="F23">
            <v>24253.73</v>
          </cell>
        </row>
        <row r="24">
          <cell r="B24" t="str">
            <v xml:space="preserve">MADERA TORNILLO (p2)  </v>
          </cell>
          <cell r="C24" t="str">
            <v>P2</v>
          </cell>
          <cell r="D24">
            <v>731.58</v>
          </cell>
          <cell r="E24">
            <v>3.17</v>
          </cell>
          <cell r="F24">
            <v>2319.11</v>
          </cell>
        </row>
        <row r="25">
          <cell r="B25" t="str">
            <v xml:space="preserve">TUBERIA PVC SAP D=10" X 5m  </v>
          </cell>
          <cell r="C25" t="str">
            <v>PZA</v>
          </cell>
          <cell r="D25">
            <v>3.4</v>
          </cell>
          <cell r="E25">
            <v>829.52</v>
          </cell>
          <cell r="F25">
            <v>2820.37</v>
          </cell>
        </row>
        <row r="26">
          <cell r="F26">
            <v>45218.85</v>
          </cell>
        </row>
        <row r="28">
          <cell r="B28" t="str">
            <v>EQUIPOS</v>
          </cell>
        </row>
        <row r="29">
          <cell r="B29" t="str">
            <v>CAMION CISTERNA 4 X 2 (AGUA) 122 HP 2,000 gln</v>
          </cell>
          <cell r="C29" t="str">
            <v>HM</v>
          </cell>
          <cell r="D29">
            <v>31.1</v>
          </cell>
          <cell r="E29">
            <v>47.02</v>
          </cell>
          <cell r="F29">
            <v>1462.32</v>
          </cell>
        </row>
        <row r="30">
          <cell r="B30" t="str">
            <v>CAMION VOLQUETE DE 10 m3</v>
          </cell>
          <cell r="C30" t="str">
            <v>HM</v>
          </cell>
          <cell r="D30">
            <v>402.95</v>
          </cell>
          <cell r="E30">
            <v>102.4</v>
          </cell>
          <cell r="F30">
            <v>41262.080000000002</v>
          </cell>
        </row>
        <row r="31">
          <cell r="B31" t="str">
            <v>CARGADOR SOBRE LLANTAS 160-195 HP 3.5 yd3</v>
          </cell>
          <cell r="C31" t="str">
            <v>HM</v>
          </cell>
          <cell r="D31">
            <v>10.26</v>
          </cell>
          <cell r="E31">
            <v>90.84</v>
          </cell>
          <cell r="F31">
            <v>932.02</v>
          </cell>
        </row>
        <row r="32">
          <cell r="B32" t="str">
            <v>CHANCADORA PRIMARIA SECUNDARIA inc. 5 fajas</v>
          </cell>
          <cell r="C32" t="str">
            <v>HM</v>
          </cell>
          <cell r="D32">
            <v>1.67</v>
          </cell>
          <cell r="E32">
            <v>119.94</v>
          </cell>
          <cell r="F32">
            <v>200.3</v>
          </cell>
        </row>
        <row r="33">
          <cell r="B33" t="str">
            <v>COMPACTADOR VIBRATORIO TIPO PLANCHA 7 HP</v>
          </cell>
          <cell r="C33" t="str">
            <v>HM</v>
          </cell>
          <cell r="D33">
            <v>137.09</v>
          </cell>
          <cell r="E33">
            <v>12.15</v>
          </cell>
          <cell r="F33">
            <v>1665.64</v>
          </cell>
        </row>
        <row r="34">
          <cell r="B34" t="str">
            <v>FAJA TRANSPORTADORA 18" X 50'</v>
          </cell>
          <cell r="C34" t="str">
            <v>HM</v>
          </cell>
          <cell r="D34">
            <v>9.5299999999999994</v>
          </cell>
          <cell r="E34">
            <v>28.44</v>
          </cell>
          <cell r="F34">
            <v>271.02999999999997</v>
          </cell>
        </row>
        <row r="35">
          <cell r="B35" t="str">
            <v>GRUPO ELECTROGENO 75 KW</v>
          </cell>
          <cell r="C35" t="str">
            <v>HM</v>
          </cell>
          <cell r="D35">
            <v>11.2</v>
          </cell>
          <cell r="E35">
            <v>5.21</v>
          </cell>
          <cell r="F35">
            <v>58.35</v>
          </cell>
        </row>
        <row r="36">
          <cell r="B36" t="str">
            <v>MEZCLADORA DE CONCRETO DE 11 p3 CON TOLVA</v>
          </cell>
          <cell r="C36" t="str">
            <v>HM</v>
          </cell>
          <cell r="D36">
            <v>38.24</v>
          </cell>
          <cell r="E36">
            <v>3.16</v>
          </cell>
          <cell r="F36">
            <v>120.84</v>
          </cell>
        </row>
        <row r="37">
          <cell r="B37" t="str">
            <v>MOTONIVELADORA DE 145-150 HP</v>
          </cell>
          <cell r="C37" t="str">
            <v>HM</v>
          </cell>
          <cell r="D37">
            <v>339.15</v>
          </cell>
          <cell r="E37">
            <v>71.069999999999993</v>
          </cell>
          <cell r="F37">
            <v>24103.39</v>
          </cell>
        </row>
        <row r="38">
          <cell r="B38" t="str">
            <v>RETROEXCAVADORA SOBRE ORUGAS 115-165 HP</v>
          </cell>
          <cell r="C38" t="str">
            <v>HM</v>
          </cell>
          <cell r="D38">
            <v>5.36</v>
          </cell>
          <cell r="E38">
            <v>77.64</v>
          </cell>
          <cell r="F38">
            <v>416.15</v>
          </cell>
        </row>
        <row r="39">
          <cell r="B39" t="str">
            <v>RODILLO LISO VIBRATORIO AUTOPROPULSADO 7</v>
          </cell>
          <cell r="C39" t="str">
            <v>HM</v>
          </cell>
          <cell r="D39">
            <v>16.27</v>
          </cell>
          <cell r="E39">
            <v>44.04</v>
          </cell>
          <cell r="F39">
            <v>716.53</v>
          </cell>
        </row>
        <row r="40">
          <cell r="B40" t="str">
            <v>TRACTOR DE ORUGAS 190-240 HP</v>
          </cell>
          <cell r="C40" t="str">
            <v>HM</v>
          </cell>
          <cell r="D40">
            <v>16.27</v>
          </cell>
          <cell r="E40">
            <v>72.569999999999993</v>
          </cell>
          <cell r="F40">
            <v>1180.71</v>
          </cell>
        </row>
        <row r="41">
          <cell r="B41" t="str">
            <v>TRACTOR DE ORUGAS 300-330 HP</v>
          </cell>
          <cell r="C41" t="str">
            <v>HM</v>
          </cell>
          <cell r="D41">
            <v>5.58</v>
          </cell>
          <cell r="E41">
            <v>151.25</v>
          </cell>
          <cell r="F41">
            <v>843.98</v>
          </cell>
        </row>
        <row r="42">
          <cell r="B42" t="str">
            <v>VIBRADOR DE CONCRETO 4 HP 1.25"</v>
          </cell>
          <cell r="C42" t="str">
            <v>HM</v>
          </cell>
          <cell r="D42">
            <v>38.24</v>
          </cell>
          <cell r="E42">
            <v>0.75</v>
          </cell>
          <cell r="F42">
            <v>28.68</v>
          </cell>
        </row>
        <row r="43">
          <cell r="B43" t="str">
            <v xml:space="preserve">ZARANDA VIBRATORIA 4" X 6" X 15          </v>
          </cell>
          <cell r="C43" t="str">
            <v>HM</v>
          </cell>
          <cell r="D43">
            <v>9.5299999999999994</v>
          </cell>
          <cell r="E43">
            <v>13.45</v>
          </cell>
          <cell r="F43">
            <v>128.18</v>
          </cell>
        </row>
        <row r="44">
          <cell r="F44">
            <v>73390.199999999983</v>
          </cell>
        </row>
        <row r="47">
          <cell r="B47" t="str">
            <v>HERRAMIENTAS MANUALES</v>
          </cell>
          <cell r="C47" t="str">
            <v>%MO</v>
          </cell>
          <cell r="F47">
            <v>2124.56</v>
          </cell>
        </row>
      </sheetData>
      <sheetData sheetId="11" refreshError="1">
        <row r="11">
          <cell r="B11" t="str">
            <v>TRABAJADOR 4</v>
          </cell>
          <cell r="C11" t="str">
            <v>HH</v>
          </cell>
          <cell r="D11">
            <v>3629.36</v>
          </cell>
          <cell r="E11">
            <v>8.39</v>
          </cell>
          <cell r="F11">
            <v>30450.33</v>
          </cell>
        </row>
        <row r="12">
          <cell r="B12" t="str">
            <v>TRABAJADOR 3</v>
          </cell>
          <cell r="C12" t="str">
            <v>HH</v>
          </cell>
          <cell r="D12">
            <v>2664.33</v>
          </cell>
          <cell r="E12">
            <v>7.16</v>
          </cell>
          <cell r="F12">
            <v>19076.599999999999</v>
          </cell>
        </row>
        <row r="13">
          <cell r="B13" t="str">
            <v>TRABAJADOR 2</v>
          </cell>
          <cell r="C13" t="str">
            <v>HH</v>
          </cell>
          <cell r="D13">
            <v>2511.62</v>
          </cell>
          <cell r="E13">
            <v>5.93</v>
          </cell>
          <cell r="F13">
            <v>14893.91</v>
          </cell>
        </row>
        <row r="14">
          <cell r="B14" t="str">
            <v>TRABAJADOR 1</v>
          </cell>
          <cell r="C14" t="str">
            <v>HH</v>
          </cell>
          <cell r="D14">
            <v>40975.91057</v>
          </cell>
          <cell r="E14">
            <v>4.71</v>
          </cell>
          <cell r="F14">
            <v>192996.54</v>
          </cell>
        </row>
        <row r="15">
          <cell r="F15">
            <v>257417.38</v>
          </cell>
        </row>
        <row r="17">
          <cell r="B17" t="str">
            <v>MATERIALES</v>
          </cell>
        </row>
        <row r="18">
          <cell r="B18" t="str">
            <v>ACERO CORRUGADO fy=4200 kg/cm2 GRADO 60</v>
          </cell>
          <cell r="C18" t="str">
            <v>KG</v>
          </cell>
          <cell r="D18">
            <v>20140.75</v>
          </cell>
          <cell r="E18">
            <v>1.82</v>
          </cell>
          <cell r="F18">
            <v>36656.17</v>
          </cell>
        </row>
        <row r="19">
          <cell r="B19" t="str">
            <v>ALAMBRE NEGRO RECOCIDO # 16</v>
          </cell>
          <cell r="C19" t="str">
            <v>KG</v>
          </cell>
          <cell r="D19">
            <v>903.7</v>
          </cell>
          <cell r="E19">
            <v>2.56</v>
          </cell>
          <cell r="F19">
            <v>2313.4699999999998</v>
          </cell>
        </row>
        <row r="20">
          <cell r="B20" t="str">
            <v>ASFALTO LIQUIDO RC-250 (gln)</v>
          </cell>
          <cell r="C20" t="str">
            <v>GLN</v>
          </cell>
          <cell r="D20">
            <v>24.4</v>
          </cell>
          <cell r="E20">
            <v>6.43</v>
          </cell>
          <cell r="F20">
            <v>156.88999999999999</v>
          </cell>
        </row>
        <row r="21">
          <cell r="B21" t="str">
            <v>CEMENTO PORTLAND TIPO I (42.5 kg)</v>
          </cell>
          <cell r="C21" t="str">
            <v>BOL</v>
          </cell>
          <cell r="D21">
            <v>5550.23</v>
          </cell>
          <cell r="E21">
            <v>25.28</v>
          </cell>
          <cell r="F21">
            <v>140309.81</v>
          </cell>
        </row>
        <row r="22">
          <cell r="B22" t="str">
            <v>CLAVOS PARA MADERA CON CABEZA DE 3"</v>
          </cell>
          <cell r="C22" t="str">
            <v>KG</v>
          </cell>
          <cell r="D22">
            <v>354.41</v>
          </cell>
          <cell r="E22">
            <v>2.0499999999999998</v>
          </cell>
          <cell r="F22">
            <v>726.54</v>
          </cell>
        </row>
        <row r="23">
          <cell r="B23" t="str">
            <v>MADERA TORNILLO (p2)</v>
          </cell>
          <cell r="C23" t="str">
            <v>P2</v>
          </cell>
          <cell r="D23">
            <v>11341.06</v>
          </cell>
          <cell r="E23">
            <v>3.17</v>
          </cell>
          <cell r="F23">
            <v>35951.160000000003</v>
          </cell>
        </row>
        <row r="24">
          <cell r="F24">
            <v>216114.04</v>
          </cell>
        </row>
        <row r="26">
          <cell r="B26" t="str">
            <v>EQUIPOS</v>
          </cell>
        </row>
        <row r="27">
          <cell r="B27" t="str">
            <v>CAMION CISTERNA 4 X 2 (AGUA) 122 HP 2,000 gln</v>
          </cell>
          <cell r="C27" t="str">
            <v>HM</v>
          </cell>
          <cell r="D27">
            <v>63.56</v>
          </cell>
          <cell r="E27">
            <v>47.02</v>
          </cell>
          <cell r="F27">
            <v>2988.59</v>
          </cell>
        </row>
        <row r="28">
          <cell r="B28" t="str">
            <v>CAMION VOLQUETE 6 X 4,330 HP 10 m3</v>
          </cell>
          <cell r="C28" t="str">
            <v>HM</v>
          </cell>
          <cell r="D28">
            <v>103.39</v>
          </cell>
          <cell r="E28">
            <v>102.4</v>
          </cell>
          <cell r="F28">
            <v>10587.14</v>
          </cell>
        </row>
        <row r="29">
          <cell r="B29" t="str">
            <v>CAMION VOLQUETE DE 10 m3</v>
          </cell>
          <cell r="C29" t="str">
            <v>HM</v>
          </cell>
          <cell r="D29">
            <v>929.4</v>
          </cell>
          <cell r="E29">
            <v>102.4</v>
          </cell>
          <cell r="F29">
            <v>95170.559999999998</v>
          </cell>
        </row>
        <row r="30">
          <cell r="B30" t="str">
            <v>CARGADOR SOBRE LLANTAS 160-195 HP 3.5 yd3</v>
          </cell>
          <cell r="C30" t="str">
            <v>HM</v>
          </cell>
          <cell r="D30">
            <v>218.62</v>
          </cell>
          <cell r="E30">
            <v>90.84</v>
          </cell>
          <cell r="F30">
            <v>19859.439999999999</v>
          </cell>
        </row>
        <row r="31">
          <cell r="B31" t="str">
            <v>CHANCADORA PRIMARIA SECUNDARIA inc. 5 fajas</v>
          </cell>
          <cell r="C31" t="str">
            <v>HM</v>
          </cell>
          <cell r="D31">
            <v>9.74</v>
          </cell>
          <cell r="E31">
            <v>119.94</v>
          </cell>
          <cell r="F31">
            <v>1168.22</v>
          </cell>
        </row>
        <row r="32">
          <cell r="B32" t="str">
            <v>COMPACTADOR VIBRATORIO TIPO PLANCHA 7 HP</v>
          </cell>
          <cell r="C32" t="str">
            <v>HM</v>
          </cell>
          <cell r="D32">
            <v>956.5</v>
          </cell>
          <cell r="E32">
            <v>12.15</v>
          </cell>
          <cell r="F32">
            <v>11621.48</v>
          </cell>
        </row>
        <row r="33">
          <cell r="B33" t="str">
            <v>COMPRESORA NEUMATICA 335-375 PCM, 93 HP</v>
          </cell>
          <cell r="C33" t="str">
            <v>HM</v>
          </cell>
          <cell r="D33">
            <v>8.33</v>
          </cell>
          <cell r="E33">
            <v>51.79</v>
          </cell>
          <cell r="F33">
            <v>431.41</v>
          </cell>
        </row>
        <row r="34">
          <cell r="B34" t="str">
            <v>FAJA TRANSPORTADORA 18" X 50'</v>
          </cell>
          <cell r="C34" t="str">
            <v>HM</v>
          </cell>
          <cell r="D34">
            <v>32.340000000000003</v>
          </cell>
          <cell r="E34">
            <v>28.44</v>
          </cell>
          <cell r="F34">
            <v>919.75</v>
          </cell>
        </row>
        <row r="35">
          <cell r="B35" t="str">
            <v>GRUPO ELECTROGENO 75 KW</v>
          </cell>
          <cell r="C35" t="str">
            <v>HM</v>
          </cell>
          <cell r="D35">
            <v>42.08</v>
          </cell>
          <cell r="E35">
            <v>5.21</v>
          </cell>
          <cell r="F35">
            <v>219.24</v>
          </cell>
        </row>
        <row r="36">
          <cell r="B36" t="str">
            <v>MARTILLO NEUMATICO DE 25 kg</v>
          </cell>
          <cell r="C36" t="str">
            <v>HM</v>
          </cell>
          <cell r="D36">
            <v>16.670000000000002</v>
          </cell>
          <cell r="E36">
            <v>3.16</v>
          </cell>
          <cell r="F36">
            <v>52.68</v>
          </cell>
        </row>
        <row r="37">
          <cell r="B37" t="str">
            <v>MEZCLADORA DE CONCRETO DE 11 p3 CON TOLVA</v>
          </cell>
          <cell r="C37" t="str">
            <v>HM</v>
          </cell>
          <cell r="D37">
            <v>361.18</v>
          </cell>
          <cell r="E37">
            <v>3.16</v>
          </cell>
          <cell r="F37">
            <v>1141.33</v>
          </cell>
        </row>
        <row r="38">
          <cell r="B38" t="str">
            <v>MOTONIVELADORA DE 145-150 HP</v>
          </cell>
          <cell r="C38" t="str">
            <v>HM</v>
          </cell>
          <cell r="D38">
            <v>0.96</v>
          </cell>
          <cell r="E38">
            <v>71.069999999999993</v>
          </cell>
          <cell r="F38">
            <v>68.23</v>
          </cell>
        </row>
        <row r="39">
          <cell r="B39" t="str">
            <v>RETROEXCAVADORA SOBRE ORUGAS 115-165 HP</v>
          </cell>
          <cell r="C39" t="str">
            <v>HM</v>
          </cell>
          <cell r="D39">
            <v>20.149999999999999</v>
          </cell>
          <cell r="E39">
            <v>77.64</v>
          </cell>
          <cell r="F39">
            <v>1564.45</v>
          </cell>
        </row>
        <row r="40">
          <cell r="B40" t="str">
            <v>RODILLO LISO VIBRATORIO AUTOPROPULSADO 7</v>
          </cell>
          <cell r="C40" t="str">
            <v>HM</v>
          </cell>
          <cell r="D40">
            <v>0.96</v>
          </cell>
          <cell r="E40">
            <v>44.04</v>
          </cell>
          <cell r="F40">
            <v>42.28</v>
          </cell>
        </row>
        <row r="41">
          <cell r="B41" t="str">
            <v>TRACTOR DE ORUGAS 190-240 HP</v>
          </cell>
          <cell r="C41" t="str">
            <v>HM</v>
          </cell>
          <cell r="D41">
            <v>5.93</v>
          </cell>
          <cell r="E41">
            <v>72.569999999999993</v>
          </cell>
          <cell r="F41">
            <v>430.34</v>
          </cell>
        </row>
        <row r="42">
          <cell r="B42" t="str">
            <v>TRACTOR DE ORUGAS 300-330 HP</v>
          </cell>
          <cell r="C42" t="str">
            <v>HM</v>
          </cell>
          <cell r="D42">
            <v>498.15</v>
          </cell>
          <cell r="E42">
            <v>151.25</v>
          </cell>
          <cell r="F42">
            <v>75345.19</v>
          </cell>
        </row>
        <row r="43">
          <cell r="B43" t="str">
            <v>VIBRADOR DE CONCRETO 4 HP 1.25"</v>
          </cell>
          <cell r="C43" t="str">
            <v>HM</v>
          </cell>
          <cell r="D43">
            <v>361.18</v>
          </cell>
          <cell r="E43">
            <v>0.75</v>
          </cell>
          <cell r="F43">
            <v>270.89</v>
          </cell>
        </row>
        <row r="44">
          <cell r="B44" t="str">
            <v xml:space="preserve">ZARANDA VIBRATORIA 4" X 6" X 15          </v>
          </cell>
          <cell r="C44" t="str">
            <v>HM</v>
          </cell>
          <cell r="D44">
            <v>32.340000000000003</v>
          </cell>
          <cell r="E44">
            <v>13.45</v>
          </cell>
          <cell r="F44">
            <v>434.97</v>
          </cell>
        </row>
        <row r="45">
          <cell r="F45">
            <v>222316.19</v>
          </cell>
        </row>
        <row r="48">
          <cell r="B48" t="str">
            <v>HERRAMIENTAS MANUALES</v>
          </cell>
          <cell r="C48" t="str">
            <v>%MO</v>
          </cell>
          <cell r="F48">
            <v>11778.04</v>
          </cell>
        </row>
      </sheetData>
      <sheetData sheetId="12" refreshError="1">
        <row r="11">
          <cell r="B11" t="str">
            <v xml:space="preserve">TRABAJADOR 4  </v>
          </cell>
          <cell r="C11" t="str">
            <v>HH</v>
          </cell>
          <cell r="D11">
            <v>384.14</v>
          </cell>
          <cell r="E11">
            <v>8.39</v>
          </cell>
          <cell r="F11">
            <v>3222.93</v>
          </cell>
        </row>
        <row r="12">
          <cell r="B12" t="str">
            <v xml:space="preserve">TRABAJADOR 3  </v>
          </cell>
          <cell r="C12" t="str">
            <v>HH</v>
          </cell>
          <cell r="D12">
            <v>1573.89</v>
          </cell>
          <cell r="E12">
            <v>7.16</v>
          </cell>
          <cell r="F12">
            <v>11269.05</v>
          </cell>
        </row>
        <row r="13">
          <cell r="B13" t="str">
            <v xml:space="preserve">TRABAJADOR 2  </v>
          </cell>
          <cell r="C13" t="str">
            <v>HH</v>
          </cell>
          <cell r="D13">
            <v>2802.57</v>
          </cell>
          <cell r="E13">
            <v>5.93</v>
          </cell>
          <cell r="F13">
            <v>16619.240000000002</v>
          </cell>
        </row>
        <row r="14">
          <cell r="B14" t="str">
            <v xml:space="preserve">TRABAJADOR 1  </v>
          </cell>
          <cell r="C14" t="str">
            <v>HH</v>
          </cell>
          <cell r="D14">
            <v>6820.9755000000005</v>
          </cell>
          <cell r="E14">
            <v>4.71</v>
          </cell>
          <cell r="F14">
            <v>32126.79</v>
          </cell>
        </row>
        <row r="15">
          <cell r="F15">
            <v>63238.01</v>
          </cell>
        </row>
        <row r="17">
          <cell r="B17" t="str">
            <v>MATERIALES</v>
          </cell>
        </row>
        <row r="18">
          <cell r="B18" t="str">
            <v>MANTENIMIENTO DE TRANSITO POR EMERGENCIA 2</v>
          </cell>
          <cell r="C18" t="str">
            <v>GLB</v>
          </cell>
          <cell r="D18">
            <v>1</v>
          </cell>
          <cell r="E18">
            <v>13664.53</v>
          </cell>
          <cell r="F18">
            <v>13664.53</v>
          </cell>
        </row>
        <row r="19">
          <cell r="B19" t="str">
            <v>MANTENIMIENTO DE TRANSITO POR EMERGENCIA</v>
          </cell>
          <cell r="C19" t="str">
            <v>GLB</v>
          </cell>
          <cell r="D19">
            <v>1</v>
          </cell>
          <cell r="E19">
            <v>18226.669999999998</v>
          </cell>
          <cell r="F19">
            <v>18226.669999999998</v>
          </cell>
        </row>
        <row r="20">
          <cell r="B20" t="str">
            <v>ACERO CORRUGADO fy=4200 kg/cm2 GRADO 60  ACERO CORRUGADO fy=</v>
          </cell>
          <cell r="C20" t="str">
            <v>KG</v>
          </cell>
          <cell r="D20">
            <v>744.74</v>
          </cell>
          <cell r="E20">
            <v>1.82</v>
          </cell>
          <cell r="F20">
            <v>1355.43</v>
          </cell>
        </row>
        <row r="21">
          <cell r="B21" t="str">
            <v>ALAMBRE NEGRO RECOCIDO # 16  ALAMBRE NEGRO RECOCIDO # 16</v>
          </cell>
          <cell r="C21" t="str">
            <v>KG</v>
          </cell>
          <cell r="D21">
            <v>122.71</v>
          </cell>
          <cell r="E21">
            <v>2.56</v>
          </cell>
          <cell r="F21">
            <v>314.14</v>
          </cell>
        </row>
        <row r="22">
          <cell r="B22" t="str">
            <v>BARRENO 7/8" x 5 p</v>
          </cell>
          <cell r="C22" t="str">
            <v>UND</v>
          </cell>
          <cell r="D22">
            <v>3.03</v>
          </cell>
          <cell r="E22">
            <v>398.92</v>
          </cell>
          <cell r="F22">
            <v>1208.73</v>
          </cell>
        </row>
        <row r="23">
          <cell r="B23" t="str">
            <v xml:space="preserve">CEMENTO PORTLAND TIPO I (42.5 kg)  </v>
          </cell>
          <cell r="C23" t="str">
            <v>BOL</v>
          </cell>
          <cell r="D23">
            <v>548.86</v>
          </cell>
          <cell r="E23">
            <v>25.28</v>
          </cell>
          <cell r="F23">
            <v>13875.18</v>
          </cell>
        </row>
        <row r="24">
          <cell r="B24" t="str">
            <v xml:space="preserve">CLAVOS PARA MADERA CON CABEZA DE 3"  </v>
          </cell>
          <cell r="C24" t="str">
            <v>KG</v>
          </cell>
          <cell r="D24">
            <v>496.81</v>
          </cell>
          <cell r="E24">
            <v>2.0499999999999998</v>
          </cell>
          <cell r="F24">
            <v>1018.46</v>
          </cell>
        </row>
        <row r="25">
          <cell r="B25" t="str">
            <v xml:space="preserve">DINAMITA  </v>
          </cell>
          <cell r="C25" t="str">
            <v>KG</v>
          </cell>
          <cell r="D25">
            <v>44.5</v>
          </cell>
          <cell r="E25">
            <v>13.79</v>
          </cell>
          <cell r="F25">
            <v>613.66</v>
          </cell>
        </row>
        <row r="26">
          <cell r="B26" t="str">
            <v xml:space="preserve">FULMINANTE # 6  </v>
          </cell>
          <cell r="C26" t="str">
            <v>UND</v>
          </cell>
          <cell r="D26">
            <v>177.99</v>
          </cell>
          <cell r="E26">
            <v>0.49</v>
          </cell>
          <cell r="F26">
            <v>87.22</v>
          </cell>
        </row>
        <row r="27">
          <cell r="B27" t="str">
            <v xml:space="preserve">GUIA  </v>
          </cell>
          <cell r="C27" t="str">
            <v>M</v>
          </cell>
          <cell r="D27">
            <v>177.99</v>
          </cell>
          <cell r="E27">
            <v>0.97</v>
          </cell>
          <cell r="F27">
            <v>172.65</v>
          </cell>
        </row>
        <row r="28">
          <cell r="B28" t="str">
            <v xml:space="preserve">MADERA TORNILLO (p2)  </v>
          </cell>
          <cell r="C28" t="str">
            <v>P2</v>
          </cell>
          <cell r="D28">
            <v>6142.3</v>
          </cell>
          <cell r="E28">
            <v>3.17</v>
          </cell>
          <cell r="F28">
            <v>19471.09</v>
          </cell>
        </row>
        <row r="29">
          <cell r="B29" t="str">
            <v>PINTURA ESMALTE</v>
          </cell>
          <cell r="C29" t="str">
            <v>GLN</v>
          </cell>
          <cell r="D29">
            <v>31.19</v>
          </cell>
          <cell r="E29">
            <v>33.56</v>
          </cell>
          <cell r="F29">
            <v>1046.74</v>
          </cell>
        </row>
        <row r="30">
          <cell r="B30" t="str">
            <v>PINTURA ESMALTE BLANCO</v>
          </cell>
          <cell r="C30" t="str">
            <v>GLN</v>
          </cell>
          <cell r="D30">
            <v>26.36</v>
          </cell>
          <cell r="E30">
            <v>33.56</v>
          </cell>
          <cell r="F30">
            <v>884.64</v>
          </cell>
        </row>
        <row r="31">
          <cell r="B31" t="str">
            <v>PINTURA ESMALTE SUPER SINTETICA</v>
          </cell>
          <cell r="C31" t="str">
            <v>GLN</v>
          </cell>
          <cell r="D31">
            <v>0.99</v>
          </cell>
          <cell r="E31">
            <v>36.04</v>
          </cell>
          <cell r="F31">
            <v>35.68</v>
          </cell>
        </row>
        <row r="32">
          <cell r="B32" t="str">
            <v xml:space="preserve">THINNER  </v>
          </cell>
          <cell r="C32" t="str">
            <v>GLN</v>
          </cell>
          <cell r="D32">
            <v>7.14</v>
          </cell>
          <cell r="E32">
            <v>24.49</v>
          </cell>
          <cell r="F32">
            <v>174.86</v>
          </cell>
        </row>
        <row r="33">
          <cell r="B33" t="str">
            <v>TRIPLAY DE 10 MM PARA ENCOFRADO</v>
          </cell>
          <cell r="C33" t="str">
            <v>PLN</v>
          </cell>
          <cell r="D33">
            <v>345.44</v>
          </cell>
          <cell r="E33">
            <v>24.5</v>
          </cell>
          <cell r="F33">
            <v>8463.2800000000007</v>
          </cell>
        </row>
        <row r="34">
          <cell r="B34" t="str">
            <v>CALAMINA</v>
          </cell>
          <cell r="C34" t="str">
            <v>PLN</v>
          </cell>
          <cell r="D34">
            <v>373.75</v>
          </cell>
          <cell r="E34">
            <v>14</v>
          </cell>
          <cell r="F34">
            <v>5232.5</v>
          </cell>
        </row>
        <row r="35">
          <cell r="B35" t="str">
            <v>PINTURA DE TRAFICO</v>
          </cell>
          <cell r="C35" t="str">
            <v>GLN</v>
          </cell>
          <cell r="D35">
            <v>0.44</v>
          </cell>
          <cell r="E35">
            <v>80.75</v>
          </cell>
          <cell r="F35">
            <v>35.53</v>
          </cell>
        </row>
        <row r="36">
          <cell r="B36" t="str">
            <v>TUBERIA PVC SAP D=8" x 5m</v>
          </cell>
          <cell r="C36" t="str">
            <v>PZA</v>
          </cell>
          <cell r="D36">
            <v>1.7</v>
          </cell>
          <cell r="E36">
            <v>127.75</v>
          </cell>
          <cell r="F36">
            <v>217.18</v>
          </cell>
        </row>
        <row r="37">
          <cell r="B37" t="str">
            <v>TUBERIA PVC SAP D=4" x 5m</v>
          </cell>
          <cell r="C37" t="str">
            <v>PZA</v>
          </cell>
          <cell r="D37">
            <v>24.51</v>
          </cell>
          <cell r="E37">
            <v>98</v>
          </cell>
          <cell r="F37">
            <v>2401.98</v>
          </cell>
        </row>
        <row r="38">
          <cell r="B38" t="str">
            <v>INCORPORADOR DE AIRE</v>
          </cell>
          <cell r="C38" t="str">
            <v>GLN</v>
          </cell>
          <cell r="D38">
            <v>41.06</v>
          </cell>
          <cell r="E38">
            <v>54</v>
          </cell>
          <cell r="F38">
            <v>2217.2399999999998</v>
          </cell>
        </row>
        <row r="39">
          <cell r="B39" t="str">
            <v>CERRAJERIA</v>
          </cell>
          <cell r="C39" t="str">
            <v>GLB</v>
          </cell>
          <cell r="D39">
            <v>577.66</v>
          </cell>
          <cell r="E39">
            <v>1.1599999999999999</v>
          </cell>
          <cell r="F39">
            <v>670.09</v>
          </cell>
        </row>
        <row r="40">
          <cell r="F40">
            <v>91387.48</v>
          </cell>
        </row>
        <row r="42">
          <cell r="B42" t="str">
            <v>EQUIPOS</v>
          </cell>
        </row>
        <row r="43">
          <cell r="B43" t="str">
            <v>CAMION CISTERNA 4 X 2 (AGUA) 122 HP 2,000 gln</v>
          </cell>
          <cell r="C43" t="str">
            <v>HM</v>
          </cell>
          <cell r="D43">
            <v>55.28</v>
          </cell>
          <cell r="E43">
            <v>47.02</v>
          </cell>
          <cell r="F43">
            <v>2599.27</v>
          </cell>
        </row>
        <row r="44">
          <cell r="B44" t="str">
            <v>CAMION VOLQUETE 6 X 4,330 HP 10 m3</v>
          </cell>
          <cell r="C44" t="str">
            <v>HM</v>
          </cell>
          <cell r="D44">
            <v>4.7300000000000004</v>
          </cell>
          <cell r="E44">
            <v>102.4</v>
          </cell>
          <cell r="F44">
            <v>484.35</v>
          </cell>
        </row>
        <row r="45">
          <cell r="B45" t="str">
            <v>CAMION VOLQUETE DE 10 m3</v>
          </cell>
          <cell r="C45" t="str">
            <v>HM</v>
          </cell>
          <cell r="D45">
            <v>644.37</v>
          </cell>
          <cell r="E45">
            <v>102.4</v>
          </cell>
          <cell r="F45">
            <v>65983.490000000005</v>
          </cell>
        </row>
        <row r="46">
          <cell r="B46" t="str">
            <v>CARGADOR SOBRE LLANTAS 160-195 HP 3.5 yd3</v>
          </cell>
          <cell r="C46" t="str">
            <v>HM</v>
          </cell>
          <cell r="D46">
            <v>194.59</v>
          </cell>
          <cell r="E46">
            <v>90.84</v>
          </cell>
          <cell r="F46">
            <v>17676.560000000001</v>
          </cell>
        </row>
        <row r="47">
          <cell r="B47" t="str">
            <v>CHANCADORA PRIMARIA SECUNDARIA inc. 5 fajas</v>
          </cell>
          <cell r="C47" t="str">
            <v>HM</v>
          </cell>
          <cell r="D47">
            <v>7.6</v>
          </cell>
          <cell r="E47">
            <v>119.94</v>
          </cell>
          <cell r="F47">
            <v>911.54</v>
          </cell>
        </row>
        <row r="48">
          <cell r="B48" t="str">
            <v>COMPACTADOR VIBRATORIO TIPO PLANCHA 7 HP</v>
          </cell>
          <cell r="C48" t="str">
            <v>HM</v>
          </cell>
          <cell r="D48">
            <v>1.07</v>
          </cell>
          <cell r="E48">
            <v>12.15</v>
          </cell>
          <cell r="F48">
            <v>13</v>
          </cell>
        </row>
        <row r="49">
          <cell r="B49" t="str">
            <v>COMPRESORA NEUMATICA 335-375 PCM, 93 HP</v>
          </cell>
          <cell r="C49" t="str">
            <v>HM</v>
          </cell>
          <cell r="D49">
            <v>29.1</v>
          </cell>
          <cell r="E49">
            <v>51.79</v>
          </cell>
          <cell r="F49">
            <v>1507.09</v>
          </cell>
        </row>
        <row r="50">
          <cell r="B50" t="str">
            <v>COMPRESORA NEUMATICA 600-690 PCM, 196 HP</v>
          </cell>
          <cell r="C50" t="str">
            <v>HM</v>
          </cell>
          <cell r="D50">
            <v>2.57</v>
          </cell>
          <cell r="E50">
            <v>81.510000000000005</v>
          </cell>
          <cell r="F50">
            <v>209.48</v>
          </cell>
        </row>
        <row r="51">
          <cell r="B51" t="str">
            <v>FAJA TRANSPORTADORA 18" X 50'</v>
          </cell>
          <cell r="C51" t="str">
            <v>HM</v>
          </cell>
          <cell r="D51">
            <v>65.14</v>
          </cell>
          <cell r="E51">
            <v>28.44</v>
          </cell>
          <cell r="F51">
            <v>1852.58</v>
          </cell>
        </row>
        <row r="52">
          <cell r="B52" t="str">
            <v>GRUPO ELECTROGENO 75 KW</v>
          </cell>
          <cell r="C52" t="str">
            <v>HM</v>
          </cell>
          <cell r="D52">
            <v>72.739999999999995</v>
          </cell>
          <cell r="E52">
            <v>5.21</v>
          </cell>
          <cell r="F52">
            <v>378.98</v>
          </cell>
        </row>
        <row r="53">
          <cell r="B53" t="str">
            <v>MARTILLO NEUMATICO DE 21 kg</v>
          </cell>
          <cell r="C53" t="str">
            <v>HM</v>
          </cell>
          <cell r="D53">
            <v>68.48</v>
          </cell>
          <cell r="E53">
            <v>1.6</v>
          </cell>
          <cell r="F53">
            <v>109.57</v>
          </cell>
        </row>
        <row r="54">
          <cell r="B54" t="str">
            <v>MEZCLADORA DE CONCRETO DE 11 p3 CON TOLVA</v>
          </cell>
          <cell r="C54" t="str">
            <v>HM</v>
          </cell>
          <cell r="D54">
            <v>53.6</v>
          </cell>
          <cell r="E54">
            <v>3.16</v>
          </cell>
          <cell r="F54">
            <v>169.38</v>
          </cell>
        </row>
        <row r="55">
          <cell r="B55" t="str">
            <v>MOTONIVELADORA DE 145-150 HP</v>
          </cell>
          <cell r="C55" t="str">
            <v>HM</v>
          </cell>
          <cell r="D55">
            <v>63.58</v>
          </cell>
          <cell r="E55">
            <v>71.069999999999993</v>
          </cell>
          <cell r="F55">
            <v>4518.63</v>
          </cell>
        </row>
        <row r="56">
          <cell r="B56" t="str">
            <v>RETROEXCAVADORA SOBRE ORUGAS 115-165 HP</v>
          </cell>
          <cell r="C56" t="str">
            <v>HM</v>
          </cell>
          <cell r="D56">
            <v>102.57</v>
          </cell>
          <cell r="E56">
            <v>77.64</v>
          </cell>
          <cell r="F56">
            <v>7963.53</v>
          </cell>
        </row>
        <row r="57">
          <cell r="B57" t="str">
            <v>RODILLO LISO VIBRATORIO AUTOPROPULSADO 7</v>
          </cell>
          <cell r="C57" t="str">
            <v>HM</v>
          </cell>
          <cell r="D57">
            <v>63.58</v>
          </cell>
          <cell r="E57">
            <v>44.04</v>
          </cell>
          <cell r="F57">
            <v>2800.06</v>
          </cell>
        </row>
        <row r="58">
          <cell r="B58" t="str">
            <v>TRACTOR DE ORUGAS 300-330 HP</v>
          </cell>
          <cell r="C58" t="str">
            <v>HM</v>
          </cell>
          <cell r="D58">
            <v>531.94000000000005</v>
          </cell>
          <cell r="E58">
            <v>151.25</v>
          </cell>
          <cell r="F58">
            <v>80455.929999999993</v>
          </cell>
        </row>
        <row r="59">
          <cell r="B59" t="str">
            <v>VIBRADOR DE CONCRETO 4 HP 1.25"</v>
          </cell>
          <cell r="C59" t="str">
            <v>HM</v>
          </cell>
          <cell r="D59">
            <v>53.6</v>
          </cell>
          <cell r="E59">
            <v>0.75</v>
          </cell>
          <cell r="F59">
            <v>40.200000000000003</v>
          </cell>
        </row>
        <row r="60">
          <cell r="B60" t="str">
            <v xml:space="preserve">ZARANDA VIBRATORIA 4" X 6" X 15          </v>
          </cell>
          <cell r="C60" t="str">
            <v>HM</v>
          </cell>
          <cell r="D60">
            <v>65.14</v>
          </cell>
          <cell r="E60">
            <v>13.45</v>
          </cell>
          <cell r="F60">
            <v>876.13</v>
          </cell>
        </row>
        <row r="61">
          <cell r="B61" t="str">
            <v>CAMIONETA (25%)</v>
          </cell>
          <cell r="C61" t="str">
            <v>HM</v>
          </cell>
          <cell r="D61">
            <v>43.96</v>
          </cell>
          <cell r="E61">
            <v>21.63</v>
          </cell>
          <cell r="F61">
            <v>950.85</v>
          </cell>
        </row>
        <row r="62">
          <cell r="B62" t="str">
            <v xml:space="preserve">TRACTOR SOBRE LLANTAS 280 HP    </v>
          </cell>
          <cell r="C62" t="str">
            <v>HM</v>
          </cell>
          <cell r="D62">
            <v>79.66</v>
          </cell>
          <cell r="E62">
            <v>147.36000000000001</v>
          </cell>
          <cell r="F62">
            <v>11738.7</v>
          </cell>
        </row>
        <row r="63">
          <cell r="B63" t="str">
            <v>ZARANDA HECHIZA</v>
          </cell>
          <cell r="C63" t="str">
            <v>HM</v>
          </cell>
          <cell r="D63">
            <v>79.66</v>
          </cell>
          <cell r="E63">
            <v>2.5</v>
          </cell>
          <cell r="F63">
            <v>199.15</v>
          </cell>
        </row>
        <row r="64">
          <cell r="F64">
            <v>201438.47000000003</v>
          </cell>
        </row>
        <row r="67">
          <cell r="B67" t="str">
            <v>HERRAMIENTAS MANUALES</v>
          </cell>
          <cell r="C67" t="str">
            <v>%MO</v>
          </cell>
          <cell r="F67">
            <v>2576.21</v>
          </cell>
        </row>
      </sheetData>
      <sheetData sheetId="13" refreshError="1">
        <row r="11">
          <cell r="B11" t="str">
            <v xml:space="preserve">TRABAJADOR 4  </v>
          </cell>
          <cell r="C11" t="str">
            <v>HH</v>
          </cell>
          <cell r="D11">
            <v>519.62</v>
          </cell>
          <cell r="E11">
            <v>8.39</v>
          </cell>
          <cell r="F11">
            <v>4359.6099999999997</v>
          </cell>
        </row>
        <row r="12">
          <cell r="B12" t="str">
            <v xml:space="preserve">TRABAJADOR 3  </v>
          </cell>
          <cell r="C12" t="str">
            <v>HH</v>
          </cell>
          <cell r="D12">
            <v>1072.8800000000001</v>
          </cell>
          <cell r="E12">
            <v>7.16</v>
          </cell>
          <cell r="F12">
            <v>7681.82</v>
          </cell>
        </row>
        <row r="13">
          <cell r="B13" t="str">
            <v xml:space="preserve">TRABAJADOR 2  </v>
          </cell>
          <cell r="C13" t="str">
            <v>HH</v>
          </cell>
          <cell r="D13">
            <v>1477.31</v>
          </cell>
          <cell r="E13">
            <v>5.93</v>
          </cell>
          <cell r="F13">
            <v>8760.4500000000007</v>
          </cell>
        </row>
        <row r="14">
          <cell r="B14" t="str">
            <v xml:space="preserve">TRABAJADOR 1  </v>
          </cell>
          <cell r="C14" t="str">
            <v>HH</v>
          </cell>
          <cell r="D14">
            <v>8974.5870000000014</v>
          </cell>
          <cell r="E14">
            <v>4.71</v>
          </cell>
          <cell r="F14">
            <v>42270.3</v>
          </cell>
        </row>
        <row r="15">
          <cell r="F15">
            <v>63072.180000000008</v>
          </cell>
        </row>
        <row r="17">
          <cell r="B17" t="str">
            <v>MATERIALES</v>
          </cell>
        </row>
        <row r="18">
          <cell r="B18" t="str">
            <v>ACERO CORRUGADO fy=4200 kg/cm2 GRADO 60  ACERO CORRUGADO fy=</v>
          </cell>
          <cell r="C18" t="str">
            <v>KG</v>
          </cell>
          <cell r="D18">
            <v>287.74</v>
          </cell>
          <cell r="E18">
            <v>1.82</v>
          </cell>
          <cell r="F18">
            <v>523.69000000000005</v>
          </cell>
        </row>
        <row r="19">
          <cell r="B19" t="str">
            <v>ALAMBRE NEGRO RECOCIDO # 16  ALAMBRE NEGRO RECOCIDO # 16</v>
          </cell>
          <cell r="C19" t="str">
            <v>KG</v>
          </cell>
          <cell r="D19">
            <v>63.05</v>
          </cell>
          <cell r="E19">
            <v>2.56</v>
          </cell>
          <cell r="F19">
            <v>161.41</v>
          </cell>
        </row>
        <row r="20">
          <cell r="B20" t="str">
            <v xml:space="preserve">ALCANTARILLA TMC D=72"    ALCANTARIL  </v>
          </cell>
          <cell r="C20" t="str">
            <v>M</v>
          </cell>
          <cell r="D20">
            <v>19.440000000000001</v>
          </cell>
          <cell r="E20">
            <v>923.38</v>
          </cell>
          <cell r="F20">
            <v>17950.509999999998</v>
          </cell>
        </row>
        <row r="21">
          <cell r="B21" t="str">
            <v xml:space="preserve">ALCANTARILLA TMC D=96"      ALCANTARIL  </v>
          </cell>
          <cell r="C21" t="str">
            <v>M</v>
          </cell>
          <cell r="D21">
            <v>17.62</v>
          </cell>
          <cell r="E21">
            <v>1195.25</v>
          </cell>
          <cell r="F21">
            <v>21060.31</v>
          </cell>
        </row>
        <row r="22">
          <cell r="B22" t="str">
            <v>ASFALTO LIQUIDO RC-250 (gln)</v>
          </cell>
          <cell r="C22" t="str">
            <v>GLN</v>
          </cell>
          <cell r="D22">
            <v>8.4</v>
          </cell>
          <cell r="E22">
            <v>6.43</v>
          </cell>
          <cell r="F22">
            <v>54.01</v>
          </cell>
        </row>
        <row r="23">
          <cell r="B23" t="str">
            <v xml:space="preserve">CEMENTO PORTLAND TIPO I (42.5 kg)  </v>
          </cell>
          <cell r="C23" t="str">
            <v>BOL</v>
          </cell>
          <cell r="D23">
            <v>781.62</v>
          </cell>
          <cell r="E23">
            <v>25.28</v>
          </cell>
          <cell r="F23">
            <v>19759.349999999999</v>
          </cell>
        </row>
        <row r="24">
          <cell r="B24" t="str">
            <v xml:space="preserve">CLAVOS PARA MADERA CON CABEZA DE 3"  </v>
          </cell>
          <cell r="C24" t="str">
            <v>KG</v>
          </cell>
          <cell r="D24">
            <v>175.94</v>
          </cell>
          <cell r="E24">
            <v>2.0499999999999998</v>
          </cell>
          <cell r="F24">
            <v>360.68</v>
          </cell>
        </row>
        <row r="25">
          <cell r="B25" t="str">
            <v xml:space="preserve">DISOLVENTE XILOL    </v>
          </cell>
          <cell r="C25" t="str">
            <v>GLN</v>
          </cell>
          <cell r="D25">
            <v>4.71</v>
          </cell>
          <cell r="E25">
            <v>39.19</v>
          </cell>
          <cell r="F25">
            <v>184.58</v>
          </cell>
        </row>
        <row r="26">
          <cell r="B26" t="str">
            <v xml:space="preserve">FIBRA DE VIDRIO PREPARADA 4mm  </v>
          </cell>
          <cell r="C26" t="str">
            <v>M2</v>
          </cell>
          <cell r="D26">
            <v>14.4</v>
          </cell>
          <cell r="E26">
            <v>13.07</v>
          </cell>
          <cell r="F26">
            <v>188.21</v>
          </cell>
        </row>
        <row r="27">
          <cell r="B27" t="str">
            <v xml:space="preserve">GUARDAVIAS GALV. (3.81 X 2.74 mm) C. POSTE T.  </v>
          </cell>
          <cell r="C27" t="str">
            <v>M</v>
          </cell>
          <cell r="D27">
            <v>226.54</v>
          </cell>
          <cell r="E27">
            <v>185.4</v>
          </cell>
          <cell r="F27">
            <v>42000.52</v>
          </cell>
        </row>
        <row r="28">
          <cell r="B28" t="str">
            <v xml:space="preserve">LAMINA REFLECTANTE A.I. AMARILLA  </v>
          </cell>
          <cell r="C28" t="str">
            <v>P2</v>
          </cell>
          <cell r="D28">
            <v>124.91</v>
          </cell>
          <cell r="E28">
            <v>25.49</v>
          </cell>
          <cell r="F28">
            <v>3183.96</v>
          </cell>
        </row>
        <row r="29">
          <cell r="B29" t="str">
            <v xml:space="preserve">LAMINA REFLECTANTE A.I. BLANCA  </v>
          </cell>
          <cell r="C29" t="str">
            <v>P2</v>
          </cell>
          <cell r="D29">
            <v>27.45</v>
          </cell>
          <cell r="E29">
            <v>25.49</v>
          </cell>
          <cell r="F29">
            <v>699.7</v>
          </cell>
        </row>
        <row r="30">
          <cell r="B30" t="str">
            <v xml:space="preserve">MADERA TORNILLO (p2)  </v>
          </cell>
          <cell r="C30" t="str">
            <v>P2</v>
          </cell>
          <cell r="D30">
            <v>2653.33</v>
          </cell>
          <cell r="E30">
            <v>3.17</v>
          </cell>
          <cell r="F30">
            <v>8411.06</v>
          </cell>
        </row>
        <row r="31">
          <cell r="B31" t="str">
            <v xml:space="preserve">PERNOS 3/8" X 7"  </v>
          </cell>
          <cell r="C31" t="str">
            <v>UND</v>
          </cell>
          <cell r="D31">
            <v>84</v>
          </cell>
          <cell r="E31">
            <v>0.31</v>
          </cell>
          <cell r="F31">
            <v>26.04</v>
          </cell>
        </row>
        <row r="32">
          <cell r="B32" t="str">
            <v>PINTURA ESMALTE</v>
          </cell>
          <cell r="C32" t="str">
            <v>GLN</v>
          </cell>
          <cell r="D32">
            <v>12.14</v>
          </cell>
          <cell r="E32">
            <v>33.56</v>
          </cell>
          <cell r="F32">
            <v>407.42</v>
          </cell>
        </row>
        <row r="33">
          <cell r="B33" t="str">
            <v>PINTURA ESMALTE SUPER SINTETICA</v>
          </cell>
          <cell r="C33" t="str">
            <v>GLN</v>
          </cell>
          <cell r="D33">
            <v>1.68</v>
          </cell>
          <cell r="E33">
            <v>36.04</v>
          </cell>
          <cell r="F33">
            <v>60.55</v>
          </cell>
        </row>
        <row r="34">
          <cell r="B34" t="str">
            <v>PINTURA IMPRIMANTE</v>
          </cell>
          <cell r="C34" t="str">
            <v>GLN</v>
          </cell>
          <cell r="D34">
            <v>1.68</v>
          </cell>
          <cell r="E34">
            <v>17.84</v>
          </cell>
          <cell r="F34">
            <v>29.97</v>
          </cell>
        </row>
        <row r="35">
          <cell r="B35" t="str">
            <v>PINTURA TRAFICO REFLECTIVA</v>
          </cell>
          <cell r="C35" t="str">
            <v>GLN</v>
          </cell>
          <cell r="D35">
            <v>9.4499999999999993</v>
          </cell>
          <cell r="E35">
            <v>80.75</v>
          </cell>
          <cell r="F35">
            <v>763.09</v>
          </cell>
        </row>
        <row r="36">
          <cell r="B36" t="str">
            <v xml:space="preserve">PLATINA DE FIERRO 1/8" X 2"  </v>
          </cell>
          <cell r="C36" t="str">
            <v>M</v>
          </cell>
          <cell r="D36">
            <v>66.900000000000006</v>
          </cell>
          <cell r="E36">
            <v>3.04</v>
          </cell>
          <cell r="F36">
            <v>203.38</v>
          </cell>
        </row>
        <row r="37">
          <cell r="B37" t="str">
            <v xml:space="preserve">THINNER  </v>
          </cell>
          <cell r="C37" t="str">
            <v>GLN</v>
          </cell>
          <cell r="D37">
            <v>3.26</v>
          </cell>
          <cell r="E37">
            <v>24.49</v>
          </cell>
          <cell r="F37">
            <v>79.84</v>
          </cell>
        </row>
        <row r="38">
          <cell r="B38" t="str">
            <v xml:space="preserve">TINTA SERIGRAFICA NEGRA  </v>
          </cell>
          <cell r="C38" t="str">
            <v>GLN</v>
          </cell>
          <cell r="D38">
            <v>2.34</v>
          </cell>
          <cell r="E38">
            <v>47.71</v>
          </cell>
          <cell r="F38">
            <v>111.64</v>
          </cell>
        </row>
        <row r="39">
          <cell r="B39" t="str">
            <v xml:space="preserve">TINTA SERIGRAFICA ROJA  </v>
          </cell>
          <cell r="C39" t="str">
            <v>GLN</v>
          </cell>
          <cell r="D39">
            <v>0.28000000000000003</v>
          </cell>
          <cell r="E39">
            <v>47.71</v>
          </cell>
          <cell r="F39">
            <v>13.36</v>
          </cell>
        </row>
        <row r="40">
          <cell r="B40" t="str">
            <v xml:space="preserve">TUBO PVC 3/8"  </v>
          </cell>
          <cell r="C40" t="str">
            <v>M</v>
          </cell>
          <cell r="D40">
            <v>12.6</v>
          </cell>
          <cell r="E40">
            <v>4.55</v>
          </cell>
          <cell r="F40">
            <v>57.33</v>
          </cell>
        </row>
        <row r="41">
          <cell r="B41" t="str">
            <v>TRIPLAY DE 10 MM PARA ENCOFRADO</v>
          </cell>
          <cell r="C41" t="str">
            <v>PLN</v>
          </cell>
          <cell r="D41">
            <v>105.42</v>
          </cell>
          <cell r="E41">
            <v>24.5</v>
          </cell>
          <cell r="F41">
            <v>2582.79</v>
          </cell>
        </row>
        <row r="42">
          <cell r="B42" t="str">
            <v>CALAMINA</v>
          </cell>
          <cell r="C42" t="str">
            <v>PLN</v>
          </cell>
          <cell r="D42">
            <v>114.05</v>
          </cell>
          <cell r="E42">
            <v>14</v>
          </cell>
          <cell r="F42">
            <v>1596.7</v>
          </cell>
        </row>
        <row r="43">
          <cell r="B43" t="str">
            <v>TUBERIA PVC SAP D=4" x 5m</v>
          </cell>
          <cell r="C43" t="str">
            <v>PZA</v>
          </cell>
          <cell r="D43">
            <v>14.56</v>
          </cell>
          <cell r="E43">
            <v>98</v>
          </cell>
          <cell r="F43">
            <v>1426.88</v>
          </cell>
        </row>
        <row r="44">
          <cell r="B44" t="str">
            <v>CERRAJERIA</v>
          </cell>
          <cell r="C44" t="str">
            <v>GLB</v>
          </cell>
          <cell r="D44">
            <v>176.28</v>
          </cell>
          <cell r="E44">
            <v>1.1599999999999999</v>
          </cell>
          <cell r="F44">
            <v>204.48</v>
          </cell>
        </row>
        <row r="45">
          <cell r="F45">
            <v>122101.45999999998</v>
          </cell>
        </row>
        <row r="47">
          <cell r="B47" t="str">
            <v>EQUIPOS</v>
          </cell>
        </row>
        <row r="48">
          <cell r="B48" t="str">
            <v>CAMION CISTERNA 4 X 2 (AGUA) 122 HP 2,000 gln</v>
          </cell>
          <cell r="C48" t="str">
            <v>HM</v>
          </cell>
          <cell r="D48">
            <v>199.8</v>
          </cell>
          <cell r="E48">
            <v>47.02</v>
          </cell>
          <cell r="F48">
            <v>9394.6</v>
          </cell>
        </row>
        <row r="49">
          <cell r="B49" t="str">
            <v>CAMION VOLQUETE 6 X 4,330 HP 10 m3</v>
          </cell>
          <cell r="C49" t="str">
            <v>HM</v>
          </cell>
          <cell r="D49">
            <v>0.77</v>
          </cell>
          <cell r="E49">
            <v>102.4</v>
          </cell>
          <cell r="F49">
            <v>78.849999999999994</v>
          </cell>
        </row>
        <row r="50">
          <cell r="B50" t="str">
            <v>CAMION VOLQUETE DE 10 m3</v>
          </cell>
          <cell r="C50" t="str">
            <v>HM</v>
          </cell>
          <cell r="D50">
            <v>1270.77</v>
          </cell>
          <cell r="E50">
            <v>102.4</v>
          </cell>
          <cell r="F50">
            <v>130126.85</v>
          </cell>
        </row>
        <row r="51">
          <cell r="B51" t="str">
            <v>CARGADOR SOBRE LLANTAS 160-195 HP 3.5 yd3</v>
          </cell>
          <cell r="C51" t="str">
            <v>HM</v>
          </cell>
          <cell r="D51">
            <v>626.34</v>
          </cell>
          <cell r="E51">
            <v>90.84</v>
          </cell>
          <cell r="F51">
            <v>56896.73</v>
          </cell>
        </row>
        <row r="52">
          <cell r="B52" t="str">
            <v>CHANCADORA PRIMARIA SECUNDARIA inc. 5 fajas</v>
          </cell>
          <cell r="C52" t="str">
            <v>HM</v>
          </cell>
          <cell r="D52">
            <v>24.78</v>
          </cell>
          <cell r="E52">
            <v>119.94</v>
          </cell>
          <cell r="F52">
            <v>2972.11</v>
          </cell>
        </row>
        <row r="53">
          <cell r="B53" t="str">
            <v>COMPACTADOR VIBRATORIO TIPO PLANCHA 7 HP</v>
          </cell>
          <cell r="C53" t="str">
            <v>HM</v>
          </cell>
          <cell r="D53">
            <v>28.18</v>
          </cell>
          <cell r="E53">
            <v>12.15</v>
          </cell>
          <cell r="F53">
            <v>342.39</v>
          </cell>
        </row>
        <row r="54">
          <cell r="B54" t="str">
            <v>COMPRESORA NEUMATICA 335-375 PCM, 93 HP</v>
          </cell>
          <cell r="C54" t="str">
            <v>HM</v>
          </cell>
          <cell r="D54">
            <v>1.1499999999999999</v>
          </cell>
          <cell r="E54">
            <v>51.79</v>
          </cell>
          <cell r="F54">
            <v>59.56</v>
          </cell>
        </row>
        <row r="55">
          <cell r="B55" t="str">
            <v>EQUIPO DE SOLDAR</v>
          </cell>
          <cell r="C55" t="str">
            <v>HM</v>
          </cell>
          <cell r="D55">
            <v>22.4</v>
          </cell>
          <cell r="E55">
            <v>8.92</v>
          </cell>
          <cell r="F55">
            <v>199.81</v>
          </cell>
        </row>
        <row r="56">
          <cell r="B56" t="str">
            <v>FAJA TRANSPORTADORA 18" X 50'</v>
          </cell>
          <cell r="C56" t="str">
            <v>HM</v>
          </cell>
          <cell r="D56">
            <v>7.39</v>
          </cell>
          <cell r="E56">
            <v>28.44</v>
          </cell>
          <cell r="F56">
            <v>210.17</v>
          </cell>
        </row>
        <row r="57">
          <cell r="B57" t="str">
            <v>GRUPO ELECTROGENO 75 KW</v>
          </cell>
          <cell r="C57" t="str">
            <v>HM</v>
          </cell>
          <cell r="D57">
            <v>32.17</v>
          </cell>
          <cell r="E57">
            <v>5.21</v>
          </cell>
          <cell r="F57">
            <v>167.61</v>
          </cell>
        </row>
        <row r="58">
          <cell r="B58" t="str">
            <v>MARTILLO NEUMATICO DE 25 kg</v>
          </cell>
          <cell r="C58" t="str">
            <v>HM</v>
          </cell>
          <cell r="D58">
            <v>2.2999999999999998</v>
          </cell>
          <cell r="E58">
            <v>3.16</v>
          </cell>
          <cell r="F58">
            <v>7.27</v>
          </cell>
        </row>
        <row r="59">
          <cell r="B59" t="str">
            <v>MEZCLADORA DE CONCRETO DE 11 p3 CON TOLVA</v>
          </cell>
          <cell r="C59" t="str">
            <v>HM</v>
          </cell>
          <cell r="D59">
            <v>49.02</v>
          </cell>
          <cell r="E59">
            <v>3.16</v>
          </cell>
          <cell r="F59">
            <v>154.9</v>
          </cell>
        </row>
        <row r="60">
          <cell r="B60" t="str">
            <v>MOTONIVELADORA DE 145-150 HP</v>
          </cell>
          <cell r="C60" t="str">
            <v>HM</v>
          </cell>
          <cell r="D60">
            <v>238.97</v>
          </cell>
          <cell r="E60">
            <v>71.069999999999993</v>
          </cell>
          <cell r="F60">
            <v>16983.599999999999</v>
          </cell>
        </row>
        <row r="61">
          <cell r="B61" t="str">
            <v>RODILLO LISO VIBRATORIO AUTOPROPULSADO 7</v>
          </cell>
          <cell r="C61" t="str">
            <v>HM</v>
          </cell>
          <cell r="D61">
            <v>238.97</v>
          </cell>
          <cell r="E61">
            <v>44.04</v>
          </cell>
          <cell r="F61">
            <v>10524.24</v>
          </cell>
        </row>
        <row r="62">
          <cell r="B62" t="str">
            <v>TRACTOR DE ORUGAS 300-330 HP</v>
          </cell>
          <cell r="C62" t="str">
            <v>HM</v>
          </cell>
          <cell r="D62">
            <v>467.64</v>
          </cell>
          <cell r="E62">
            <v>151.25</v>
          </cell>
          <cell r="F62">
            <v>70730.55</v>
          </cell>
        </row>
        <row r="63">
          <cell r="B63" t="str">
            <v>VIBRADOR DE CONCRETO 4 HP 1.25"</v>
          </cell>
          <cell r="C63" t="str">
            <v>HM</v>
          </cell>
          <cell r="D63">
            <v>49.02</v>
          </cell>
          <cell r="E63">
            <v>0.75</v>
          </cell>
          <cell r="F63">
            <v>36.770000000000003</v>
          </cell>
        </row>
        <row r="64">
          <cell r="B64" t="str">
            <v xml:space="preserve">ZARANDA VIBRATORIA 4" X 6" X 15          </v>
          </cell>
          <cell r="C64" t="str">
            <v>HM</v>
          </cell>
          <cell r="D64">
            <v>7.39</v>
          </cell>
          <cell r="E64">
            <v>13.45</v>
          </cell>
          <cell r="F64">
            <v>99.4</v>
          </cell>
        </row>
        <row r="65">
          <cell r="B65" t="str">
            <v xml:space="preserve">TRACTOR SOBRE LLANTAS 280 HP    </v>
          </cell>
          <cell r="C65" t="str">
            <v>HM</v>
          </cell>
          <cell r="D65">
            <v>299.89999999999998</v>
          </cell>
          <cell r="E65">
            <v>147.36000000000001</v>
          </cell>
          <cell r="F65">
            <v>44193.26</v>
          </cell>
        </row>
        <row r="66">
          <cell r="B66" t="str">
            <v>ZARANDA HECHIZA</v>
          </cell>
          <cell r="C66" t="str">
            <v>HM</v>
          </cell>
          <cell r="D66">
            <v>299.89999999999998</v>
          </cell>
          <cell r="E66">
            <v>2.5</v>
          </cell>
          <cell r="F66">
            <v>749.75</v>
          </cell>
        </row>
        <row r="67">
          <cell r="F67">
            <v>343928.42000000004</v>
          </cell>
        </row>
        <row r="69">
          <cell r="B69" t="str">
            <v>HERRAMIENTAS MANUALES</v>
          </cell>
          <cell r="C69" t="str">
            <v>%MO</v>
          </cell>
          <cell r="F69">
            <v>2277.06</v>
          </cell>
        </row>
      </sheetData>
      <sheetData sheetId="14" refreshError="1">
        <row r="11">
          <cell r="B11" t="str">
            <v xml:space="preserve">TRABAJADOR 4  </v>
          </cell>
          <cell r="C11" t="str">
            <v>HH</v>
          </cell>
          <cell r="D11">
            <v>7900.03</v>
          </cell>
          <cell r="E11">
            <v>8.39</v>
          </cell>
          <cell r="F11">
            <v>66281.25</v>
          </cell>
        </row>
        <row r="12">
          <cell r="B12" t="str">
            <v xml:space="preserve">TRABAJADOR 3  </v>
          </cell>
          <cell r="C12" t="str">
            <v>HH</v>
          </cell>
          <cell r="D12">
            <v>22671.57</v>
          </cell>
          <cell r="E12">
            <v>7.16</v>
          </cell>
          <cell r="F12">
            <v>162328.44</v>
          </cell>
        </row>
        <row r="13">
          <cell r="B13" t="str">
            <v xml:space="preserve">TRABAJADOR 2  </v>
          </cell>
          <cell r="C13" t="str">
            <v>HH</v>
          </cell>
          <cell r="D13">
            <v>6153.56</v>
          </cell>
          <cell r="E13">
            <v>5.93</v>
          </cell>
          <cell r="F13">
            <v>36490.61</v>
          </cell>
        </row>
        <row r="14">
          <cell r="B14" t="str">
            <v xml:space="preserve">TRABAJADOR 1  </v>
          </cell>
          <cell r="C14" t="str">
            <v>HH</v>
          </cell>
          <cell r="D14">
            <v>91465.501400000008</v>
          </cell>
          <cell r="E14">
            <v>4.71</v>
          </cell>
          <cell r="F14">
            <v>430802.51</v>
          </cell>
        </row>
        <row r="15">
          <cell r="F15">
            <v>695902.81</v>
          </cell>
        </row>
        <row r="17">
          <cell r="B17" t="str">
            <v>MATERIALES</v>
          </cell>
        </row>
        <row r="18">
          <cell r="B18" t="str">
            <v>ACERO CORRUGADO fy=4200 kg/cm2 GRADO 60  ACERO CORRUGADO fy=</v>
          </cell>
          <cell r="C18" t="str">
            <v>KG</v>
          </cell>
          <cell r="D18">
            <v>15184.58</v>
          </cell>
          <cell r="E18">
            <v>1.82</v>
          </cell>
          <cell r="F18">
            <v>27635.94</v>
          </cell>
        </row>
        <row r="19">
          <cell r="B19" t="str">
            <v>ALAMBRE NEGRO RECOCIDO # 16  ALAMBRE NEGRO RECOCIDO # 16</v>
          </cell>
          <cell r="C19" t="str">
            <v>KG</v>
          </cell>
          <cell r="D19">
            <v>1799.2</v>
          </cell>
          <cell r="E19">
            <v>2.56</v>
          </cell>
          <cell r="F19">
            <v>4605.95</v>
          </cell>
        </row>
        <row r="20">
          <cell r="B20" t="str">
            <v>ASFALTO LIQUIDO RC-250 (gln)</v>
          </cell>
          <cell r="C20" t="str">
            <v>GLN</v>
          </cell>
          <cell r="D20">
            <v>2463.1999999999998</v>
          </cell>
          <cell r="E20">
            <v>6.43</v>
          </cell>
          <cell r="F20">
            <v>15838.38</v>
          </cell>
        </row>
        <row r="21">
          <cell r="B21" t="str">
            <v xml:space="preserve">CEMENTO PORTLAND TIPO I (42.5 kg)  </v>
          </cell>
          <cell r="C21" t="str">
            <v>BOL</v>
          </cell>
          <cell r="D21">
            <v>30186.45</v>
          </cell>
          <cell r="E21">
            <v>25.28</v>
          </cell>
          <cell r="F21">
            <v>763113.46</v>
          </cell>
        </row>
        <row r="22">
          <cell r="B22" t="str">
            <v xml:space="preserve">CLAVOS PARA MADERA CON CABEZA DE 3"  </v>
          </cell>
          <cell r="C22" t="str">
            <v>KG</v>
          </cell>
          <cell r="D22">
            <v>1076.1199999999999</v>
          </cell>
          <cell r="E22">
            <v>2.0499999999999998</v>
          </cell>
          <cell r="F22">
            <v>2206.0500000000002</v>
          </cell>
        </row>
        <row r="23">
          <cell r="B23" t="str">
            <v xml:space="preserve">MADERA TORNILLO (p2)  </v>
          </cell>
          <cell r="C23" t="str">
            <v>P2</v>
          </cell>
          <cell r="D23">
            <v>34435.97</v>
          </cell>
          <cell r="E23">
            <v>3.17</v>
          </cell>
          <cell r="F23">
            <v>109162.02</v>
          </cell>
        </row>
        <row r="24">
          <cell r="F24">
            <v>922561.8</v>
          </cell>
        </row>
        <row r="26">
          <cell r="B26" t="str">
            <v>EQUIPOS</v>
          </cell>
        </row>
        <row r="27">
          <cell r="B27" t="str">
            <v>CAMION CISTERNA 4 X 2 (AGUA) 122 HP 2,000 gln</v>
          </cell>
          <cell r="C27" t="str">
            <v>HM</v>
          </cell>
          <cell r="D27">
            <v>96.27</v>
          </cell>
          <cell r="E27">
            <v>47.02</v>
          </cell>
          <cell r="F27">
            <v>4526.62</v>
          </cell>
        </row>
        <row r="28">
          <cell r="B28" t="str">
            <v>CAMION VOLQUETE 6 X 4,330 HP 10 m3</v>
          </cell>
          <cell r="C28" t="str">
            <v>HM</v>
          </cell>
          <cell r="D28">
            <v>369.66</v>
          </cell>
          <cell r="E28">
            <v>102.4</v>
          </cell>
          <cell r="F28">
            <v>37853.18</v>
          </cell>
        </row>
        <row r="29">
          <cell r="B29" t="str">
            <v>CAMION VOLQUETE DE 10 m3</v>
          </cell>
          <cell r="C29" t="str">
            <v>HM</v>
          </cell>
          <cell r="D29">
            <v>426.44</v>
          </cell>
          <cell r="E29">
            <v>102.4</v>
          </cell>
          <cell r="F29">
            <v>43667.46</v>
          </cell>
        </row>
        <row r="30">
          <cell r="B30" t="str">
            <v>CARGADOR SOBRE LLANTAS 160-195 HP 3.5 yd3</v>
          </cell>
          <cell r="C30" t="str">
            <v>HM</v>
          </cell>
          <cell r="D30">
            <v>93.37</v>
          </cell>
          <cell r="E30">
            <v>90.84</v>
          </cell>
          <cell r="F30">
            <v>8481.73</v>
          </cell>
        </row>
        <row r="31">
          <cell r="B31" t="str">
            <v>CHANCADORA PRIMARIA SECUNDARIA inc. 5 fajas</v>
          </cell>
          <cell r="C31" t="str">
            <v>HM</v>
          </cell>
          <cell r="D31">
            <v>72.19</v>
          </cell>
          <cell r="E31">
            <v>119.94</v>
          </cell>
          <cell r="F31">
            <v>8658.4699999999993</v>
          </cell>
        </row>
        <row r="32">
          <cell r="B32" t="str">
            <v>COMPACTADOR VIBRATORIO TIPO PLANCHA 7 HP</v>
          </cell>
          <cell r="C32" t="str">
            <v>HM</v>
          </cell>
          <cell r="D32">
            <v>8428.9699999999993</v>
          </cell>
          <cell r="E32">
            <v>12.15</v>
          </cell>
          <cell r="F32">
            <v>102411.99</v>
          </cell>
        </row>
        <row r="33">
          <cell r="B33" t="str">
            <v>FAJA TRANSPORTADORA 18" X 50'</v>
          </cell>
          <cell r="C33" t="str">
            <v>HM</v>
          </cell>
          <cell r="D33">
            <v>134.51</v>
          </cell>
          <cell r="E33">
            <v>28.44</v>
          </cell>
          <cell r="F33">
            <v>3825.46</v>
          </cell>
        </row>
        <row r="34">
          <cell r="B34" t="str">
            <v>GRUPO ELECTROGENO 75 KW</v>
          </cell>
          <cell r="C34" t="str">
            <v>HM</v>
          </cell>
          <cell r="D34">
            <v>206.7</v>
          </cell>
          <cell r="E34">
            <v>5.21</v>
          </cell>
          <cell r="F34">
            <v>1076.9100000000001</v>
          </cell>
        </row>
        <row r="35">
          <cell r="B35" t="str">
            <v>MEZCLADORA DE CONCRETO DE 11 p3 CON TOLVA</v>
          </cell>
          <cell r="C35" t="str">
            <v>HM</v>
          </cell>
          <cell r="D35">
            <v>1750.63</v>
          </cell>
          <cell r="E35">
            <v>3.16</v>
          </cell>
          <cell r="F35">
            <v>5531.99</v>
          </cell>
        </row>
        <row r="36">
          <cell r="B36" t="str">
            <v>TRACTOR DE ORUGAS 300-330 HP</v>
          </cell>
          <cell r="C36" t="str">
            <v>HM</v>
          </cell>
          <cell r="D36">
            <v>74.11</v>
          </cell>
          <cell r="E36">
            <v>151.25</v>
          </cell>
          <cell r="F36">
            <v>11209.14</v>
          </cell>
        </row>
        <row r="37">
          <cell r="B37" t="str">
            <v>VIBRADOR DE CONCRETO 4 HP 1.25"</v>
          </cell>
          <cell r="C37" t="str">
            <v>HM</v>
          </cell>
          <cell r="D37">
            <v>1750.63</v>
          </cell>
          <cell r="E37">
            <v>0.75</v>
          </cell>
          <cell r="F37">
            <v>1312.97</v>
          </cell>
        </row>
        <row r="38">
          <cell r="B38" t="str">
            <v xml:space="preserve">ZARANDA VIBRATORIA 4" X 6" X 15          </v>
          </cell>
          <cell r="C38" t="str">
            <v>HM</v>
          </cell>
          <cell r="D38">
            <v>134.51</v>
          </cell>
          <cell r="E38">
            <v>13.45</v>
          </cell>
          <cell r="F38">
            <v>1809.16</v>
          </cell>
        </row>
        <row r="39">
          <cell r="F39">
            <v>230365.08000000002</v>
          </cell>
        </row>
        <row r="41">
          <cell r="B41" t="str">
            <v>HERRAMIENTAS MANUALES</v>
          </cell>
          <cell r="C41" t="str">
            <v>%MO</v>
          </cell>
          <cell r="F41">
            <v>32497.439999999999</v>
          </cell>
        </row>
      </sheetData>
      <sheetData sheetId="15" refreshError="1">
        <row r="11">
          <cell r="B11" t="str">
            <v xml:space="preserve">TRABAJADOR 4  </v>
          </cell>
          <cell r="C11" t="str">
            <v>HH</v>
          </cell>
          <cell r="D11">
            <v>811.11</v>
          </cell>
          <cell r="E11">
            <v>8.39</v>
          </cell>
          <cell r="F11">
            <v>6805.21</v>
          </cell>
        </row>
        <row r="12">
          <cell r="B12" t="str">
            <v xml:space="preserve">TRABAJADOR 3  </v>
          </cell>
          <cell r="C12" t="str">
            <v>HH</v>
          </cell>
          <cell r="D12">
            <v>678.7</v>
          </cell>
          <cell r="E12">
            <v>7.16</v>
          </cell>
          <cell r="F12">
            <v>4859.49</v>
          </cell>
        </row>
        <row r="13">
          <cell r="B13" t="str">
            <v xml:space="preserve">TRABAJADOR 2  </v>
          </cell>
          <cell r="C13" t="str">
            <v>HH</v>
          </cell>
          <cell r="D13">
            <v>601.29</v>
          </cell>
          <cell r="E13">
            <v>5.93</v>
          </cell>
          <cell r="F13">
            <v>3565.65</v>
          </cell>
        </row>
        <row r="14">
          <cell r="B14" t="str">
            <v xml:space="preserve">TRABAJADOR 1  </v>
          </cell>
          <cell r="C14" t="str">
            <v>HH</v>
          </cell>
          <cell r="D14">
            <v>4665.0563000000002</v>
          </cell>
          <cell r="E14">
            <v>4.71</v>
          </cell>
          <cell r="F14">
            <v>21972.42</v>
          </cell>
        </row>
        <row r="15">
          <cell r="F15">
            <v>37202.769999999997</v>
          </cell>
        </row>
        <row r="17">
          <cell r="B17" t="str">
            <v>EQUIPOS</v>
          </cell>
        </row>
        <row r="18">
          <cell r="B18" t="str">
            <v>CAMION CISTERNA 4 X 2 (AGUA) 122 HP 2,000 gln</v>
          </cell>
          <cell r="C18" t="str">
            <v>HM</v>
          </cell>
          <cell r="D18">
            <v>196.77</v>
          </cell>
          <cell r="E18">
            <v>47.02</v>
          </cell>
          <cell r="F18">
            <v>9252.1299999999992</v>
          </cell>
        </row>
        <row r="19">
          <cell r="B19" t="str">
            <v>CAMION VOLQUETE DE 10 m3</v>
          </cell>
          <cell r="C19" t="str">
            <v>HM</v>
          </cell>
          <cell r="D19">
            <v>136.96</v>
          </cell>
          <cell r="E19">
            <v>102.4</v>
          </cell>
          <cell r="F19">
            <v>14024.7</v>
          </cell>
        </row>
        <row r="20">
          <cell r="B20" t="str">
            <v>CARGADOR SOBRE LLANTAS 160-195 HP 3.5 yd3</v>
          </cell>
          <cell r="C20" t="str">
            <v>HM</v>
          </cell>
          <cell r="D20">
            <v>284.94</v>
          </cell>
          <cell r="E20">
            <v>90.84</v>
          </cell>
          <cell r="F20">
            <v>25883.95</v>
          </cell>
        </row>
        <row r="21">
          <cell r="B21" t="str">
            <v>CHANCADORA PRIMARIA SECUNDARIA inc. 5 fajas</v>
          </cell>
          <cell r="C21" t="str">
            <v>HM</v>
          </cell>
          <cell r="D21">
            <v>224.9</v>
          </cell>
          <cell r="E21">
            <v>119.94</v>
          </cell>
          <cell r="F21">
            <v>26974.51</v>
          </cell>
        </row>
        <row r="22">
          <cell r="B22" t="str">
            <v>FAJA TRANSPORTADORA 18" X 50'</v>
          </cell>
          <cell r="C22" t="str">
            <v>HM</v>
          </cell>
          <cell r="D22">
            <v>453.8</v>
          </cell>
          <cell r="E22">
            <v>28.44</v>
          </cell>
          <cell r="F22">
            <v>12906.07</v>
          </cell>
        </row>
        <row r="23">
          <cell r="B23" t="str">
            <v>GRUPO ELECTROGENO 75 KW</v>
          </cell>
          <cell r="C23" t="str">
            <v>HM</v>
          </cell>
          <cell r="D23">
            <v>678.7</v>
          </cell>
          <cell r="E23">
            <v>5.21</v>
          </cell>
          <cell r="F23">
            <v>3536.03</v>
          </cell>
        </row>
        <row r="24">
          <cell r="B24" t="str">
            <v>MOTONIVELADORA DE 145-150 HP</v>
          </cell>
          <cell r="C24" t="str">
            <v>HM</v>
          </cell>
          <cell r="D24">
            <v>238.94</v>
          </cell>
          <cell r="E24">
            <v>71.069999999999993</v>
          </cell>
          <cell r="F24">
            <v>16981.47</v>
          </cell>
        </row>
        <row r="25">
          <cell r="B25" t="str">
            <v>RODILLO LISO VIBRATORIO AUTOPROPULSADO 7</v>
          </cell>
          <cell r="C25" t="str">
            <v>HM</v>
          </cell>
          <cell r="D25">
            <v>238.94</v>
          </cell>
          <cell r="E25">
            <v>44.04</v>
          </cell>
          <cell r="F25">
            <v>10522.92</v>
          </cell>
        </row>
        <row r="26">
          <cell r="B26" t="str">
            <v>RODILLO NEUMATICO AUTOPROPULSADO 81-100</v>
          </cell>
          <cell r="C26" t="str">
            <v>HM</v>
          </cell>
          <cell r="D26">
            <v>106.54</v>
          </cell>
          <cell r="E26">
            <v>37.799999999999997</v>
          </cell>
          <cell r="F26">
            <v>4027.21</v>
          </cell>
        </row>
        <row r="27">
          <cell r="B27" t="str">
            <v>TRACTOR DE ORUGAS 300-330 HP</v>
          </cell>
          <cell r="C27" t="str">
            <v>HM</v>
          </cell>
          <cell r="D27">
            <v>255.28</v>
          </cell>
          <cell r="E27">
            <v>151.25</v>
          </cell>
          <cell r="F27">
            <v>38611.1</v>
          </cell>
        </row>
        <row r="28">
          <cell r="B28" t="str">
            <v xml:space="preserve">ZARANDA VIBRATORIA 4" X 6" X 15          </v>
          </cell>
          <cell r="C28" t="str">
            <v>HM</v>
          </cell>
          <cell r="D28">
            <v>453.8</v>
          </cell>
          <cell r="E28">
            <v>13.45</v>
          </cell>
          <cell r="F28">
            <v>6103.61</v>
          </cell>
        </row>
        <row r="29">
          <cell r="F29">
            <v>168823.69999999998</v>
          </cell>
        </row>
        <row r="32">
          <cell r="B32" t="str">
            <v>HERRAMIENTAS MANUALES</v>
          </cell>
          <cell r="C32" t="str">
            <v>%MO</v>
          </cell>
          <cell r="F32">
            <v>1449.05</v>
          </cell>
        </row>
      </sheetData>
      <sheetData sheetId="16" refreshError="1">
        <row r="11">
          <cell r="B11" t="str">
            <v xml:space="preserve">TRABAJADOR 4  </v>
          </cell>
          <cell r="C11" t="str">
            <v>HH</v>
          </cell>
          <cell r="D11">
            <v>215.63</v>
          </cell>
          <cell r="E11">
            <v>8.39</v>
          </cell>
          <cell r="F11">
            <v>1809.14</v>
          </cell>
        </row>
        <row r="12">
          <cell r="B12" t="str">
            <v xml:space="preserve">TRABAJADOR 3  </v>
          </cell>
          <cell r="C12" t="str">
            <v>HH</v>
          </cell>
          <cell r="D12">
            <v>179.79</v>
          </cell>
          <cell r="E12">
            <v>7.16</v>
          </cell>
          <cell r="F12">
            <v>1287.3</v>
          </cell>
        </row>
        <row r="13">
          <cell r="B13" t="str">
            <v xml:space="preserve">TRABAJADOR 2  </v>
          </cell>
          <cell r="C13" t="str">
            <v>HH</v>
          </cell>
          <cell r="D13">
            <v>159.77000000000001</v>
          </cell>
          <cell r="E13">
            <v>5.93</v>
          </cell>
          <cell r="F13">
            <v>947.44</v>
          </cell>
        </row>
        <row r="14">
          <cell r="B14" t="str">
            <v xml:space="preserve">TRABAJADOR 1  </v>
          </cell>
          <cell r="C14" t="str">
            <v>HH</v>
          </cell>
          <cell r="D14">
            <v>1238.3766000000001</v>
          </cell>
          <cell r="E14">
            <v>4.71</v>
          </cell>
          <cell r="F14">
            <v>5832.75</v>
          </cell>
        </row>
        <row r="15">
          <cell r="F15">
            <v>9876.630000000001</v>
          </cell>
        </row>
        <row r="17">
          <cell r="B17" t="str">
            <v>EQUIPOS</v>
          </cell>
        </row>
        <row r="18">
          <cell r="B18" t="str">
            <v>CAMION CISTERNA 4 X 2 (AGUA) 122 HP 2,000 gln</v>
          </cell>
          <cell r="C18" t="str">
            <v>HM</v>
          </cell>
          <cell r="D18">
            <v>52.31</v>
          </cell>
          <cell r="E18">
            <v>47.02</v>
          </cell>
          <cell r="F18">
            <v>2459.62</v>
          </cell>
        </row>
        <row r="19">
          <cell r="B19" t="str">
            <v>CAMION VOLQUETE DE 10 m3</v>
          </cell>
          <cell r="C19" t="str">
            <v>HM</v>
          </cell>
          <cell r="D19">
            <v>35.81</v>
          </cell>
          <cell r="E19">
            <v>102.4</v>
          </cell>
          <cell r="F19">
            <v>3666.94</v>
          </cell>
        </row>
        <row r="20">
          <cell r="B20" t="str">
            <v>CARGADOR SOBRE LLANTAS 160-195 HP 3.5 yd3</v>
          </cell>
          <cell r="C20" t="str">
            <v>HM</v>
          </cell>
          <cell r="D20">
            <v>76.400000000000006</v>
          </cell>
          <cell r="E20">
            <v>90.84</v>
          </cell>
          <cell r="F20">
            <v>6940.18</v>
          </cell>
        </row>
        <row r="21">
          <cell r="B21" t="str">
            <v>CHANCADORA PRIMARIA SECUNDARIA inc. 5 fajas</v>
          </cell>
          <cell r="C21" t="str">
            <v>HM</v>
          </cell>
          <cell r="D21">
            <v>61.13</v>
          </cell>
          <cell r="E21">
            <v>119.94</v>
          </cell>
          <cell r="F21">
            <v>7331.93</v>
          </cell>
        </row>
        <row r="22">
          <cell r="B22" t="str">
            <v>FAJA TRANSPORTADORA 18" X 50'</v>
          </cell>
          <cell r="C22" t="str">
            <v>HM</v>
          </cell>
          <cell r="D22">
            <v>118.66</v>
          </cell>
          <cell r="E22">
            <v>28.44</v>
          </cell>
          <cell r="F22">
            <v>3374.69</v>
          </cell>
        </row>
        <row r="23">
          <cell r="B23" t="str">
            <v>GRUPO ELECTROGENO 75 KW</v>
          </cell>
          <cell r="C23" t="str">
            <v>HM</v>
          </cell>
          <cell r="D23">
            <v>179.79</v>
          </cell>
          <cell r="E23">
            <v>5.21</v>
          </cell>
          <cell r="F23">
            <v>936.71</v>
          </cell>
        </row>
        <row r="24">
          <cell r="B24" t="str">
            <v>MOTONIVELADORA DE 145-150 HP</v>
          </cell>
          <cell r="C24" t="str">
            <v>HM</v>
          </cell>
          <cell r="D24">
            <v>63.58</v>
          </cell>
          <cell r="E24">
            <v>71.069999999999993</v>
          </cell>
          <cell r="F24">
            <v>4518.63</v>
          </cell>
        </row>
        <row r="25">
          <cell r="B25" t="str">
            <v>RODILLO LISO VIBRATORIO AUTOPROPULSADO 7</v>
          </cell>
          <cell r="C25" t="str">
            <v>HM</v>
          </cell>
          <cell r="D25">
            <v>63.58</v>
          </cell>
          <cell r="E25">
            <v>44.04</v>
          </cell>
          <cell r="F25">
            <v>2800.06</v>
          </cell>
        </row>
        <row r="26">
          <cell r="B26" t="str">
            <v>RODILLO NEUMATICO AUTOPROPULSADO 81-100</v>
          </cell>
          <cell r="C26" t="str">
            <v>HM</v>
          </cell>
          <cell r="D26">
            <v>28.96</v>
          </cell>
          <cell r="E26">
            <v>37.799999999999997</v>
          </cell>
          <cell r="F26">
            <v>1094.69</v>
          </cell>
        </row>
        <row r="27">
          <cell r="B27" t="str">
            <v>TRACTOR DE ORUGAS 300-330 HP</v>
          </cell>
          <cell r="C27" t="str">
            <v>HM</v>
          </cell>
          <cell r="D27">
            <v>67.819999999999993</v>
          </cell>
          <cell r="E27">
            <v>151.25</v>
          </cell>
          <cell r="F27">
            <v>10257.780000000001</v>
          </cell>
        </row>
        <row r="28">
          <cell r="B28" t="str">
            <v xml:space="preserve">ZARANDA VIBRATORIA 4" X 6" X 15          </v>
          </cell>
          <cell r="C28" t="str">
            <v>HM</v>
          </cell>
          <cell r="D28">
            <v>118.66</v>
          </cell>
          <cell r="E28">
            <v>13.45</v>
          </cell>
          <cell r="F28">
            <v>1595.98</v>
          </cell>
        </row>
        <row r="29">
          <cell r="F29">
            <v>44977.21</v>
          </cell>
        </row>
        <row r="32">
          <cell r="B32" t="str">
            <v>HERRAMIENTAS MANUALES</v>
          </cell>
          <cell r="C32" t="str">
            <v>%MO</v>
          </cell>
          <cell r="F32">
            <v>385.14</v>
          </cell>
        </row>
      </sheetData>
      <sheetData sheetId="17" refreshError="1">
        <row r="15">
          <cell r="B15" t="str">
            <v>TRABAJADOR 4</v>
          </cell>
          <cell r="C15" t="str">
            <v>HH</v>
          </cell>
          <cell r="D15">
            <v>8.39</v>
          </cell>
          <cell r="E15">
            <v>3228.93</v>
          </cell>
          <cell r="F15">
            <v>27364.89</v>
          </cell>
        </row>
        <row r="16">
          <cell r="B16" t="str">
            <v>TRABAJADOR 3</v>
          </cell>
          <cell r="C16" t="str">
            <v>HH</v>
          </cell>
          <cell r="D16">
            <v>7.16</v>
          </cell>
          <cell r="E16">
            <v>6778.03</v>
          </cell>
          <cell r="F16">
            <v>48553.22</v>
          </cell>
        </row>
        <row r="17">
          <cell r="B17" t="str">
            <v>TRABAJADOR 2</v>
          </cell>
          <cell r="C17" t="str">
            <v>HH</v>
          </cell>
          <cell r="D17">
            <v>5.93</v>
          </cell>
          <cell r="E17">
            <v>4739.21</v>
          </cell>
          <cell r="F17">
            <v>28235.55</v>
          </cell>
        </row>
        <row r="18">
          <cell r="B18" t="str">
            <v>TRABAJADOR 1</v>
          </cell>
          <cell r="C18" t="str">
            <v>HH</v>
          </cell>
          <cell r="D18">
            <v>4.71</v>
          </cell>
          <cell r="E18">
            <v>33014.639999999999</v>
          </cell>
          <cell r="F18">
            <v>155492.17000000001</v>
          </cell>
        </row>
        <row r="19">
          <cell r="B19" t="str">
            <v>INSTALACION DE CHANCADORA</v>
          </cell>
          <cell r="C19" t="str">
            <v>GLB</v>
          </cell>
          <cell r="D19">
            <v>6072.9</v>
          </cell>
          <cell r="E19">
            <v>0.5</v>
          </cell>
          <cell r="F19">
            <v>3036.45</v>
          </cell>
        </row>
        <row r="20">
          <cell r="B20" t="str">
            <v>INSTALACION DE ZARANDA</v>
          </cell>
          <cell r="C20" t="str">
            <v>GLB</v>
          </cell>
          <cell r="D20">
            <v>1306.26</v>
          </cell>
          <cell r="E20">
            <v>0.5</v>
          </cell>
          <cell r="F20">
            <v>653.13</v>
          </cell>
        </row>
        <row r="22">
          <cell r="F22">
            <v>263335.40999999997</v>
          </cell>
        </row>
        <row r="23">
          <cell r="D23" t="str">
            <v>MATERIALES</v>
          </cell>
        </row>
        <row r="24">
          <cell r="B24" t="str">
            <v>MOVILIZACION Y DESMOVILIZACION</v>
          </cell>
          <cell r="C24" t="str">
            <v>GLB</v>
          </cell>
          <cell r="D24">
            <v>419721.16</v>
          </cell>
          <cell r="E24">
            <v>0.5</v>
          </cell>
          <cell r="F24">
            <v>209860.58</v>
          </cell>
        </row>
        <row r="25">
          <cell r="B25" t="str">
            <v>ACERO CORRUGADO fy=4200 kg/cm2 GRADO 60</v>
          </cell>
          <cell r="C25" t="str">
            <v>KG</v>
          </cell>
          <cell r="D25">
            <v>1.82</v>
          </cell>
          <cell r="E25">
            <v>9227.93</v>
          </cell>
          <cell r="F25">
            <v>16786.04</v>
          </cell>
        </row>
        <row r="26">
          <cell r="B26" t="str">
            <v>ALAMBRE NEGRO RECOCIDO # 16</v>
          </cell>
          <cell r="C26" t="str">
            <v>KG</v>
          </cell>
          <cell r="D26">
            <v>2.56</v>
          </cell>
          <cell r="E26">
            <v>889.24</v>
          </cell>
          <cell r="F26">
            <v>2289.5300000000002</v>
          </cell>
        </row>
        <row r="27">
          <cell r="B27" t="str">
            <v>ASFALTO LIQUIDO RC-250 (gln)</v>
          </cell>
          <cell r="C27" t="str">
            <v>GLN</v>
          </cell>
          <cell r="D27">
            <v>6.43</v>
          </cell>
          <cell r="E27">
            <v>499.6</v>
          </cell>
          <cell r="F27">
            <v>3212.42</v>
          </cell>
        </row>
        <row r="28">
          <cell r="B28" t="str">
            <v>ASFALTO LIQUIDO RC-250 (lt)</v>
          </cell>
          <cell r="C28" t="str">
            <v>L</v>
          </cell>
          <cell r="D28">
            <v>1.7</v>
          </cell>
          <cell r="E28">
            <v>31817.759999999998</v>
          </cell>
          <cell r="F28">
            <v>54090.19</v>
          </cell>
        </row>
        <row r="29">
          <cell r="B29" t="str">
            <v>BARRENO 7/8" x 5 p</v>
          </cell>
          <cell r="C29" t="str">
            <v>UND</v>
          </cell>
          <cell r="D29">
            <v>398.92</v>
          </cell>
          <cell r="E29">
            <v>17.73</v>
          </cell>
          <cell r="F29">
            <v>7076.69</v>
          </cell>
        </row>
        <row r="30">
          <cell r="B30" t="str">
            <v>CEMENTO PORTLAND TIPO I (42.5 kg)</v>
          </cell>
          <cell r="C30" t="str">
            <v>BOL</v>
          </cell>
          <cell r="D30">
            <v>25.28</v>
          </cell>
          <cell r="E30">
            <v>7608.02</v>
          </cell>
          <cell r="F30">
            <v>192330.74</v>
          </cell>
        </row>
        <row r="31">
          <cell r="B31" t="str">
            <v>CLAVOS PARA MADERA CON CABEZA DE 3"</v>
          </cell>
          <cell r="C31" t="str">
            <v>KG</v>
          </cell>
          <cell r="D31">
            <v>2.0499999999999998</v>
          </cell>
          <cell r="E31">
            <v>449.81</v>
          </cell>
          <cell r="F31">
            <v>922.11</v>
          </cell>
        </row>
        <row r="32">
          <cell r="B32" t="str">
            <v>DINAMITA</v>
          </cell>
          <cell r="C32" t="str">
            <v>KG</v>
          </cell>
          <cell r="D32">
            <v>13.79</v>
          </cell>
          <cell r="E32">
            <v>303.08999999999997</v>
          </cell>
          <cell r="F32">
            <v>4182.6099999999997</v>
          </cell>
        </row>
        <row r="33">
          <cell r="B33" t="str">
            <v>FULMINANTE # 6</v>
          </cell>
          <cell r="C33" t="str">
            <v>UND</v>
          </cell>
          <cell r="D33">
            <v>0.49</v>
          </cell>
          <cell r="E33">
            <v>1315.15</v>
          </cell>
          <cell r="F33">
            <v>649.55999999999995</v>
          </cell>
        </row>
        <row r="34">
          <cell r="B34" t="str">
            <v>GEOTEXTIL NO TEJIDO (SUB DREN)</v>
          </cell>
          <cell r="C34" t="str">
            <v>M2</v>
          </cell>
          <cell r="D34">
            <v>5.83</v>
          </cell>
          <cell r="E34">
            <v>10278.530000000001</v>
          </cell>
          <cell r="F34">
            <v>59931.72</v>
          </cell>
        </row>
        <row r="35">
          <cell r="B35" t="str">
            <v>GUIA</v>
          </cell>
          <cell r="C35" t="str">
            <v>M</v>
          </cell>
          <cell r="D35">
            <v>0.97</v>
          </cell>
          <cell r="E35">
            <v>1315.15</v>
          </cell>
          <cell r="F35">
            <v>1280.83</v>
          </cell>
        </row>
        <row r="36">
          <cell r="B36" t="str">
            <v>KEROSENE INDUSTRIAL</v>
          </cell>
          <cell r="C36" t="str">
            <v>GLN</v>
          </cell>
          <cell r="D36">
            <v>7.84</v>
          </cell>
          <cell r="E36">
            <v>2207.75</v>
          </cell>
          <cell r="F36">
            <v>17294.03</v>
          </cell>
        </row>
        <row r="37">
          <cell r="B37" t="str">
            <v>MADERA TORNILLO (p2)</v>
          </cell>
          <cell r="C37" t="str">
            <v>P2</v>
          </cell>
          <cell r="D37">
            <v>3.17</v>
          </cell>
          <cell r="E37">
            <v>14393.85</v>
          </cell>
          <cell r="F37">
            <v>45633.02</v>
          </cell>
        </row>
        <row r="38">
          <cell r="B38" t="str">
            <v>PLANTON DE ARBUSTO</v>
          </cell>
          <cell r="C38" t="str">
            <v>UND</v>
          </cell>
          <cell r="D38">
            <v>0.8</v>
          </cell>
          <cell r="E38">
            <v>1216.74</v>
          </cell>
          <cell r="F38">
            <v>973.39</v>
          </cell>
        </row>
        <row r="39">
          <cell r="B39" t="str">
            <v>TUBERIA PVC SAP D=10" X 5m</v>
          </cell>
          <cell r="C39" t="str">
            <v>PZA</v>
          </cell>
          <cell r="D39">
            <v>829.52</v>
          </cell>
          <cell r="E39">
            <v>5.2</v>
          </cell>
          <cell r="F39">
            <v>4313.3999999999996</v>
          </cell>
        </row>
        <row r="41">
          <cell r="F41">
            <v>620826.86</v>
          </cell>
        </row>
        <row r="42">
          <cell r="D42" t="str">
            <v>EQUIPOS</v>
          </cell>
        </row>
        <row r="43">
          <cell r="B43" t="str">
            <v>TRACTOR DE ORUGAS DE 190-240 HP</v>
          </cell>
          <cell r="C43" t="str">
            <v>HM</v>
          </cell>
          <cell r="D43">
            <v>72.569999999999993</v>
          </cell>
          <cell r="E43">
            <v>20.78</v>
          </cell>
          <cell r="F43">
            <v>1504.7</v>
          </cell>
        </row>
        <row r="44">
          <cell r="B44" t="str">
            <v>BARREDORA MECANICA 10-20 HP 7p LONGITUD</v>
          </cell>
          <cell r="C44" t="str">
            <v>HM</v>
          </cell>
          <cell r="D44">
            <v>22.08</v>
          </cell>
          <cell r="E44">
            <v>55.19</v>
          </cell>
          <cell r="F44">
            <v>1103.8699999999999</v>
          </cell>
        </row>
        <row r="45">
          <cell r="B45" t="str">
            <v>CAMION CISTERNA 4 X 2 (AGUA) 122 HP 2,000 gln</v>
          </cell>
          <cell r="C45" t="str">
            <v>HM</v>
          </cell>
          <cell r="D45">
            <v>47.02</v>
          </cell>
          <cell r="E45">
            <v>1390.69</v>
          </cell>
          <cell r="F45">
            <v>65415.42</v>
          </cell>
        </row>
        <row r="46">
          <cell r="B46" t="str">
            <v>CAMION IMPRIMADOR</v>
          </cell>
          <cell r="C46" t="str">
            <v>HM</v>
          </cell>
          <cell r="D46">
            <v>67.44</v>
          </cell>
          <cell r="E46">
            <v>55.19</v>
          </cell>
          <cell r="F46">
            <v>3679.58</v>
          </cell>
        </row>
        <row r="47">
          <cell r="B47" t="str">
            <v>CAMION VOLQUETE 6 X 4,330 HP 10 m3</v>
          </cell>
          <cell r="C47" t="str">
            <v>HM</v>
          </cell>
          <cell r="D47">
            <v>102.4</v>
          </cell>
          <cell r="E47">
            <v>87.2</v>
          </cell>
          <cell r="F47">
            <v>8932.07</v>
          </cell>
        </row>
        <row r="48">
          <cell r="B48" t="str">
            <v>CAMION VOLQUETE DE 10 m3</v>
          </cell>
          <cell r="C48" t="str">
            <v>HM</v>
          </cell>
          <cell r="D48">
            <v>102.4</v>
          </cell>
          <cell r="E48">
            <v>1756.54</v>
          </cell>
          <cell r="F48">
            <v>180133.6</v>
          </cell>
        </row>
        <row r="49">
          <cell r="B49" t="str">
            <v>CARGADOR SOBRE LLANTAS 160-195 HP 3.5 yd3</v>
          </cell>
          <cell r="C49" t="str">
            <v>HM</v>
          </cell>
          <cell r="D49">
            <v>90.84</v>
          </cell>
          <cell r="E49">
            <v>389.61</v>
          </cell>
          <cell r="F49">
            <v>35322.14</v>
          </cell>
        </row>
        <row r="50">
          <cell r="B50" t="str">
            <v>CHANCADORA PRIMARIA SECUNDARIA inc. 5 fajas</v>
          </cell>
          <cell r="C50" t="str">
            <v>HM</v>
          </cell>
          <cell r="D50">
            <v>119.94</v>
          </cell>
          <cell r="E50">
            <v>75.150000000000006</v>
          </cell>
          <cell r="F50">
            <v>9019.2000000000007</v>
          </cell>
        </row>
        <row r="51">
          <cell r="B51" t="str">
            <v>COMPACTADOR VIBRATORIO TIPO PLANCHA 7 HP</v>
          </cell>
          <cell r="C51" t="str">
            <v>HM</v>
          </cell>
          <cell r="D51">
            <v>12.15</v>
          </cell>
          <cell r="E51">
            <v>2175.19</v>
          </cell>
          <cell r="F51">
            <v>26430.67</v>
          </cell>
        </row>
        <row r="52">
          <cell r="B52" t="str">
            <v>COMPRESORA NEUMATICA 335-375 PCM, 93 HP</v>
          </cell>
          <cell r="C52" t="str">
            <v>HM</v>
          </cell>
          <cell r="D52">
            <v>51.79</v>
          </cell>
          <cell r="E52">
            <v>33.76</v>
          </cell>
          <cell r="F52">
            <v>1751.21</v>
          </cell>
        </row>
        <row r="53">
          <cell r="B53" t="str">
            <v>COMPRESORA NEUMATICA 600-690 PCM, 196 HP</v>
          </cell>
          <cell r="C53" t="str">
            <v>HM</v>
          </cell>
          <cell r="D53">
            <v>81.510000000000005</v>
          </cell>
          <cell r="E53">
            <v>24.68</v>
          </cell>
          <cell r="F53">
            <v>2010.96</v>
          </cell>
        </row>
        <row r="54">
          <cell r="B54" t="str">
            <v>FAJA TRANSPORTADORA 18" X 50'</v>
          </cell>
          <cell r="C54" t="str">
            <v>HM</v>
          </cell>
          <cell r="D54">
            <v>28.44</v>
          </cell>
          <cell r="E54">
            <v>49.4</v>
          </cell>
          <cell r="F54">
            <v>1401.8</v>
          </cell>
        </row>
        <row r="55">
          <cell r="B55" t="str">
            <v>GRUPO ELECTROGENO 75 KW</v>
          </cell>
          <cell r="C55" t="str">
            <v>HM</v>
          </cell>
          <cell r="D55">
            <v>5.21</v>
          </cell>
          <cell r="E55">
            <v>124.55</v>
          </cell>
          <cell r="F55">
            <v>655.17999999999995</v>
          </cell>
        </row>
        <row r="56">
          <cell r="B56" t="str">
            <v>MARTILLO NEUMATICO DE 21 kg</v>
          </cell>
          <cell r="C56" t="str">
            <v>HM</v>
          </cell>
          <cell r="D56">
            <v>1.6</v>
          </cell>
          <cell r="E56">
            <v>231.94</v>
          </cell>
          <cell r="F56">
            <v>368.63</v>
          </cell>
        </row>
        <row r="57">
          <cell r="B57" t="str">
            <v>MEZCLADORA DE CONCRETO DE 11 p3 CON TOLVA</v>
          </cell>
          <cell r="C57" t="str">
            <v>HM</v>
          </cell>
          <cell r="D57">
            <v>3.16</v>
          </cell>
          <cell r="E57">
            <v>443.89</v>
          </cell>
          <cell r="F57">
            <v>1398.28</v>
          </cell>
        </row>
        <row r="58">
          <cell r="B58" t="str">
            <v>MOTONIVELADORA DE 145-150 HP</v>
          </cell>
          <cell r="C58" t="str">
            <v>HM</v>
          </cell>
          <cell r="D58">
            <v>71.069999999999993</v>
          </cell>
          <cell r="E58">
            <v>532.6</v>
          </cell>
          <cell r="F58">
            <v>37996.31</v>
          </cell>
        </row>
        <row r="59">
          <cell r="B59" t="str">
            <v>RETROEXCAVADORA SOBRE ORUGAS 115-165 HP</v>
          </cell>
          <cell r="C59" t="str">
            <v>HM</v>
          </cell>
          <cell r="D59">
            <v>77.64</v>
          </cell>
          <cell r="E59">
            <v>13.01</v>
          </cell>
          <cell r="F59">
            <v>1010.69</v>
          </cell>
        </row>
        <row r="60">
          <cell r="B60" t="str">
            <v>RODILLO LISO VIBRATORIO AUTOPROPULSADO 7</v>
          </cell>
          <cell r="C60" t="str">
            <v>HM</v>
          </cell>
          <cell r="D60">
            <v>44.04</v>
          </cell>
          <cell r="E60">
            <v>535.01</v>
          </cell>
          <cell r="F60">
            <v>23601.34</v>
          </cell>
        </row>
        <row r="61">
          <cell r="B61" t="str">
            <v>RODILLO NEUMATICO AUTOPROPULSADO 81-100</v>
          </cell>
          <cell r="C61" t="str">
            <v>HM</v>
          </cell>
          <cell r="D61">
            <v>37.799999999999997</v>
          </cell>
          <cell r="E61">
            <v>169.65</v>
          </cell>
          <cell r="F61">
            <v>6395.46</v>
          </cell>
        </row>
        <row r="62">
          <cell r="B62" t="str">
            <v>TRACTOR DE ORUGAS 190-240 HP</v>
          </cell>
          <cell r="C62" t="str">
            <v>HM</v>
          </cell>
          <cell r="D62">
            <v>72.569999999999993</v>
          </cell>
          <cell r="E62">
            <v>47.04</v>
          </cell>
          <cell r="F62">
            <v>3418.47</v>
          </cell>
        </row>
        <row r="63">
          <cell r="B63" t="str">
            <v>TRACTOR DE ORUGAS 300-330 HP</v>
          </cell>
          <cell r="C63" t="str">
            <v>HM</v>
          </cell>
          <cell r="D63">
            <v>151.25</v>
          </cell>
          <cell r="E63">
            <v>299.13</v>
          </cell>
          <cell r="F63">
            <v>45204.160000000003</v>
          </cell>
        </row>
        <row r="64">
          <cell r="B64" t="str">
            <v>TRACTOR DE TIRO DE 80 HP</v>
          </cell>
          <cell r="C64" t="str">
            <v>HM</v>
          </cell>
          <cell r="D64">
            <v>32.32</v>
          </cell>
          <cell r="E64">
            <v>55.19</v>
          </cell>
          <cell r="F64">
            <v>1839.79</v>
          </cell>
        </row>
        <row r="65">
          <cell r="B65" t="str">
            <v>VIBRADOR DE CONCRETO 4 HP 1.25"</v>
          </cell>
          <cell r="C65" t="str">
            <v>HM</v>
          </cell>
          <cell r="D65">
            <v>0.75</v>
          </cell>
          <cell r="E65">
            <v>443.89</v>
          </cell>
          <cell r="F65">
            <v>332.23</v>
          </cell>
        </row>
        <row r="66">
          <cell r="B66" t="str">
            <v xml:space="preserve">ZARANDA VIBRATORIA 4" X 6" X 15          </v>
          </cell>
          <cell r="C66" t="str">
            <v>HM</v>
          </cell>
          <cell r="D66">
            <v>13.45</v>
          </cell>
          <cell r="E66">
            <v>49.4</v>
          </cell>
          <cell r="F66">
            <v>667.52</v>
          </cell>
        </row>
        <row r="68">
          <cell r="F68">
            <v>459593.28</v>
          </cell>
        </row>
        <row r="70">
          <cell r="E70" t="str">
            <v>SUB-TOTAL</v>
          </cell>
          <cell r="F70">
            <v>1343755.55</v>
          </cell>
        </row>
        <row r="71">
          <cell r="D71" t="str">
            <v>INSUMOS COMODIN</v>
          </cell>
        </row>
        <row r="72">
          <cell r="D72" t="str">
            <v>EQUIPOS</v>
          </cell>
        </row>
        <row r="73">
          <cell r="B73" t="str">
            <v>HERRAMIENTAS MANUALES</v>
          </cell>
          <cell r="C73" t="str">
            <v>%MO</v>
          </cell>
          <cell r="F73">
            <v>10874.31</v>
          </cell>
        </row>
      </sheetData>
      <sheetData sheetId="18" refreshError="1">
        <row r="15">
          <cell r="B15" t="str">
            <v>TRABAJADOR 4</v>
          </cell>
          <cell r="C15" t="str">
            <v>HH</v>
          </cell>
          <cell r="D15">
            <v>8.39</v>
          </cell>
          <cell r="E15">
            <v>75.38</v>
          </cell>
          <cell r="F15">
            <v>630.9</v>
          </cell>
        </row>
        <row r="16">
          <cell r="B16" t="str">
            <v>TRABAJADOR 3</v>
          </cell>
          <cell r="C16" t="str">
            <v>HH</v>
          </cell>
          <cell r="D16">
            <v>7.16</v>
          </cell>
          <cell r="E16">
            <v>8.23</v>
          </cell>
          <cell r="F16">
            <v>59.35</v>
          </cell>
        </row>
        <row r="17">
          <cell r="B17" t="str">
            <v>TRABAJADOR 2</v>
          </cell>
          <cell r="C17" t="str">
            <v>HH</v>
          </cell>
          <cell r="D17">
            <v>5.93</v>
          </cell>
          <cell r="E17">
            <v>122.96</v>
          </cell>
          <cell r="F17">
            <v>730.67</v>
          </cell>
        </row>
        <row r="18">
          <cell r="B18" t="str">
            <v>TRABAJADOR 1</v>
          </cell>
          <cell r="C18" t="str">
            <v>HH</v>
          </cell>
          <cell r="D18">
            <v>4.71</v>
          </cell>
          <cell r="E18">
            <v>456.58</v>
          </cell>
          <cell r="F18">
            <v>2150.29</v>
          </cell>
        </row>
        <row r="20">
          <cell r="F20">
            <v>3571.21</v>
          </cell>
        </row>
        <row r="21">
          <cell r="D21" t="str">
            <v>MATERIALES</v>
          </cell>
        </row>
        <row r="22">
          <cell r="B22" t="str">
            <v>MATERIAL CLASIFICADO PARA BASE</v>
          </cell>
          <cell r="C22" t="str">
            <v>M3</v>
          </cell>
          <cell r="D22">
            <v>23</v>
          </cell>
          <cell r="E22">
            <v>31.67</v>
          </cell>
          <cell r="F22">
            <v>728.31</v>
          </cell>
        </row>
        <row r="24">
          <cell r="F24">
            <v>728.31</v>
          </cell>
        </row>
        <row r="25">
          <cell r="D25" t="str">
            <v>EQUIPOS</v>
          </cell>
        </row>
        <row r="26">
          <cell r="B26" t="str">
            <v>CAMION CISTERNA 4 X 2 (AGUA) 122 HP 2,000 gln</v>
          </cell>
          <cell r="C26" t="str">
            <v>HM</v>
          </cell>
          <cell r="D26">
            <v>47.02</v>
          </cell>
          <cell r="E26">
            <v>6.62</v>
          </cell>
          <cell r="F26">
            <v>311.62</v>
          </cell>
        </row>
        <row r="27">
          <cell r="B27" t="str">
            <v>CAMION VOLQUETE 6 X 4,330 HP 10 m3</v>
          </cell>
          <cell r="C27" t="str">
            <v>HM</v>
          </cell>
          <cell r="D27">
            <v>102.4</v>
          </cell>
          <cell r="E27">
            <v>2.61</v>
          </cell>
          <cell r="F27">
            <v>267.61</v>
          </cell>
        </row>
        <row r="28">
          <cell r="B28" t="str">
            <v>CAMION VOLQUETE DE 10 m3</v>
          </cell>
          <cell r="C28" t="str">
            <v>HM</v>
          </cell>
          <cell r="D28">
            <v>102.4</v>
          </cell>
          <cell r="E28">
            <v>3.42</v>
          </cell>
          <cell r="F28">
            <v>350.48</v>
          </cell>
        </row>
        <row r="29">
          <cell r="B29" t="str">
            <v>CARGADOR SOBRE LLANTAS 160-195 HP 3.5 yd3</v>
          </cell>
          <cell r="C29" t="str">
            <v>HM</v>
          </cell>
          <cell r="D29">
            <v>90.84</v>
          </cell>
          <cell r="E29">
            <v>1.85</v>
          </cell>
          <cell r="F29">
            <v>168.77</v>
          </cell>
        </row>
        <row r="30">
          <cell r="B30" t="str">
            <v>COMPACTADOR VIBRATORIO TIPO PLANCHA 7 HP</v>
          </cell>
          <cell r="C30" t="str">
            <v>HM</v>
          </cell>
          <cell r="D30">
            <v>12.15</v>
          </cell>
          <cell r="E30">
            <v>201.15</v>
          </cell>
          <cell r="F30">
            <v>2444.88</v>
          </cell>
        </row>
        <row r="31">
          <cell r="B31" t="str">
            <v>FAJA TRANSPORTADORA 18" X 50'</v>
          </cell>
          <cell r="C31" t="str">
            <v>HM</v>
          </cell>
          <cell r="D31">
            <v>28.44</v>
          </cell>
          <cell r="E31">
            <v>8.23</v>
          </cell>
          <cell r="F31">
            <v>233.68</v>
          </cell>
        </row>
        <row r="32">
          <cell r="B32" t="str">
            <v>GRUPO ELECTROGENO 75 KW</v>
          </cell>
          <cell r="C32" t="str">
            <v>HM</v>
          </cell>
          <cell r="D32">
            <v>5.21</v>
          </cell>
          <cell r="E32">
            <v>8.23</v>
          </cell>
          <cell r="F32">
            <v>42.65</v>
          </cell>
        </row>
        <row r="33">
          <cell r="B33" t="str">
            <v>MOTONIVELADORA DE 145-150 HP</v>
          </cell>
          <cell r="C33" t="str">
            <v>HM</v>
          </cell>
          <cell r="D33">
            <v>71.069999999999993</v>
          </cell>
          <cell r="E33">
            <v>3.16</v>
          </cell>
          <cell r="F33">
            <v>227.06</v>
          </cell>
        </row>
        <row r="34">
          <cell r="B34" t="str">
            <v>RODILLO LISO VIBRATORIO AUTOPROPULSADO 7</v>
          </cell>
          <cell r="C34" t="str">
            <v>HM</v>
          </cell>
          <cell r="D34">
            <v>44.04</v>
          </cell>
          <cell r="E34">
            <v>3.16</v>
          </cell>
          <cell r="F34">
            <v>139.41999999999999</v>
          </cell>
        </row>
        <row r="35">
          <cell r="B35" t="str">
            <v>TRACTOR DE ORUGAS 300-330 HP</v>
          </cell>
          <cell r="C35" t="str">
            <v>HM</v>
          </cell>
          <cell r="D35">
            <v>151.25</v>
          </cell>
          <cell r="E35">
            <v>2.75</v>
          </cell>
          <cell r="F35">
            <v>415.43</v>
          </cell>
        </row>
        <row r="36">
          <cell r="B36" t="str">
            <v xml:space="preserve">ZARANDA VIBRATORIA 4" X 6" X 15          </v>
          </cell>
          <cell r="C36" t="str">
            <v>HM</v>
          </cell>
          <cell r="D36">
            <v>13.45</v>
          </cell>
          <cell r="E36">
            <v>8.23</v>
          </cell>
          <cell r="F36">
            <v>111.27</v>
          </cell>
        </row>
        <row r="37">
          <cell r="B37" t="str">
            <v>RODILLO NEUMATICO 5.5-20 TON</v>
          </cell>
          <cell r="C37" t="str">
            <v>HM</v>
          </cell>
          <cell r="D37">
            <v>37.799999999999997</v>
          </cell>
          <cell r="E37">
            <v>0.5</v>
          </cell>
          <cell r="F37">
            <v>18.47</v>
          </cell>
        </row>
        <row r="39">
          <cell r="F39">
            <v>4731.34</v>
          </cell>
        </row>
        <row r="41">
          <cell r="E41" t="str">
            <v>SUB-TOTAL</v>
          </cell>
          <cell r="F41">
            <v>9030.86</v>
          </cell>
        </row>
        <row r="42">
          <cell r="D42" t="str">
            <v>INSUMOS COMODIN</v>
          </cell>
        </row>
        <row r="43">
          <cell r="D43" t="str">
            <v>EQUIPOS</v>
          </cell>
        </row>
        <row r="44">
          <cell r="B44" t="str">
            <v>HERRAMIENTAS MANUALES</v>
          </cell>
          <cell r="C44" t="str">
            <v>%MO</v>
          </cell>
          <cell r="F44">
            <v>170.34</v>
          </cell>
        </row>
      </sheetData>
      <sheetData sheetId="19" refreshError="1">
        <row r="15">
          <cell r="B15" t="str">
            <v>TRABAJADOR 4</v>
          </cell>
          <cell r="C15" t="str">
            <v>HH</v>
          </cell>
          <cell r="D15">
            <v>8.39</v>
          </cell>
          <cell r="E15">
            <v>4.9800000000000004</v>
          </cell>
          <cell r="F15">
            <v>41.82</v>
          </cell>
        </row>
        <row r="16">
          <cell r="B16" t="str">
            <v>TRABAJADOR 3</v>
          </cell>
          <cell r="C16" t="str">
            <v>HH</v>
          </cell>
          <cell r="D16">
            <v>7.16</v>
          </cell>
          <cell r="E16">
            <v>32.630000000000003</v>
          </cell>
          <cell r="F16">
            <v>234.22</v>
          </cell>
        </row>
        <row r="17">
          <cell r="B17" t="str">
            <v>TRABAJADOR 2</v>
          </cell>
          <cell r="C17" t="str">
            <v>HH</v>
          </cell>
          <cell r="D17">
            <v>5.93</v>
          </cell>
          <cell r="E17">
            <v>14.63</v>
          </cell>
          <cell r="F17">
            <v>86.71</v>
          </cell>
        </row>
        <row r="18">
          <cell r="B18" t="str">
            <v>TRABAJADOR 1</v>
          </cell>
          <cell r="C18" t="str">
            <v>HH</v>
          </cell>
          <cell r="D18">
            <v>4.71</v>
          </cell>
          <cell r="E18">
            <v>80.61</v>
          </cell>
          <cell r="F18">
            <v>379.11</v>
          </cell>
        </row>
        <row r="20">
          <cell r="F20">
            <v>741.86</v>
          </cell>
        </row>
        <row r="21">
          <cell r="D21" t="str">
            <v>MATERIALES</v>
          </cell>
        </row>
        <row r="22">
          <cell r="B22" t="str">
            <v>ALAMBRE NEGRO RECOCIDO # 16</v>
          </cell>
          <cell r="C22" t="str">
            <v>KG</v>
          </cell>
          <cell r="D22">
            <v>2.56</v>
          </cell>
          <cell r="E22">
            <v>22.81</v>
          </cell>
          <cell r="F22">
            <v>60.61</v>
          </cell>
        </row>
        <row r="23">
          <cell r="B23" t="str">
            <v>CEMENTO PORTLAND TIPO I (42.5 kg)</v>
          </cell>
          <cell r="C23" t="str">
            <v>BOL</v>
          </cell>
          <cell r="D23">
            <v>25.28</v>
          </cell>
          <cell r="E23">
            <v>97.92</v>
          </cell>
          <cell r="F23">
            <v>2475.42</v>
          </cell>
        </row>
        <row r="24">
          <cell r="B24" t="str">
            <v>CLAVOS PARA MADERA CON CABEZA DE 3"</v>
          </cell>
          <cell r="C24" t="str">
            <v>KG</v>
          </cell>
          <cell r="D24">
            <v>2.0499999999999998</v>
          </cell>
          <cell r="E24">
            <v>1.79</v>
          </cell>
          <cell r="F24">
            <v>3.67</v>
          </cell>
        </row>
        <row r="25">
          <cell r="B25" t="str">
            <v>MADERA TORNILLO (p2)</v>
          </cell>
          <cell r="C25" t="str">
            <v>P2</v>
          </cell>
          <cell r="D25">
            <v>3.17</v>
          </cell>
          <cell r="E25">
            <v>18.82</v>
          </cell>
          <cell r="F25">
            <v>59.67</v>
          </cell>
        </row>
        <row r="26">
          <cell r="B26" t="str">
            <v>TRIPLAY DE 10 MM PARA ENCOFRADO</v>
          </cell>
          <cell r="C26" t="str">
            <v>PLN</v>
          </cell>
          <cell r="D26">
            <v>51.39</v>
          </cell>
          <cell r="E26">
            <v>1.79</v>
          </cell>
          <cell r="F26">
            <v>92.11</v>
          </cell>
        </row>
        <row r="27">
          <cell r="B27" t="str">
            <v>PETROLEO</v>
          </cell>
          <cell r="C27" t="str">
            <v>GLN</v>
          </cell>
          <cell r="D27">
            <v>11.66</v>
          </cell>
          <cell r="E27">
            <v>2.2400000000000002</v>
          </cell>
          <cell r="F27">
            <v>26.16</v>
          </cell>
        </row>
        <row r="28">
          <cell r="B28" t="str">
            <v>LACA DESMOLDEADORA</v>
          </cell>
          <cell r="C28" t="str">
            <v>GLN</v>
          </cell>
          <cell r="D28">
            <v>67.489999999999995</v>
          </cell>
          <cell r="E28">
            <v>1.34</v>
          </cell>
          <cell r="F28">
            <v>90.68</v>
          </cell>
        </row>
        <row r="29">
          <cell r="B29" t="str">
            <v>FIERRO CORRUGADO</v>
          </cell>
          <cell r="C29" t="str">
            <v>KG</v>
          </cell>
          <cell r="D29">
            <v>1.82</v>
          </cell>
          <cell r="E29">
            <v>770.56</v>
          </cell>
          <cell r="F29">
            <v>1401.02</v>
          </cell>
        </row>
        <row r="31">
          <cell r="F31">
            <v>4209.34</v>
          </cell>
        </row>
        <row r="32">
          <cell r="D32" t="str">
            <v>EQUIPOS</v>
          </cell>
        </row>
        <row r="33">
          <cell r="B33" t="str">
            <v>CAMION CISTERNA 4 X 2 (AGUA) 122 HP 2,000 gln</v>
          </cell>
          <cell r="C33" t="str">
            <v>HM</v>
          </cell>
          <cell r="D33">
            <v>47.02</v>
          </cell>
          <cell r="E33">
            <v>0.21</v>
          </cell>
          <cell r="F33">
            <v>10.02</v>
          </cell>
        </row>
        <row r="34">
          <cell r="B34" t="str">
            <v>CAMION VOLQUETE 6 X 4,330 HP 10 m3</v>
          </cell>
          <cell r="C34" t="str">
            <v>HM</v>
          </cell>
          <cell r="D34">
            <v>102.4</v>
          </cell>
          <cell r="E34">
            <v>1.24</v>
          </cell>
          <cell r="F34">
            <v>126.58</v>
          </cell>
        </row>
        <row r="35">
          <cell r="B35" t="str">
            <v>CAMION VOLQUETE DE 10 m3</v>
          </cell>
          <cell r="C35" t="str">
            <v>HM</v>
          </cell>
          <cell r="D35">
            <v>102.4</v>
          </cell>
          <cell r="E35">
            <v>0.09</v>
          </cell>
          <cell r="F35">
            <v>9.4700000000000006</v>
          </cell>
        </row>
        <row r="36">
          <cell r="B36" t="str">
            <v>CARGADOR SOBRE LLANTAS 160-195 HP 3.5 yd3</v>
          </cell>
          <cell r="C36" t="str">
            <v>HM</v>
          </cell>
          <cell r="D36">
            <v>90.84</v>
          </cell>
          <cell r="E36">
            <v>0.4</v>
          </cell>
          <cell r="F36">
            <v>36.4</v>
          </cell>
        </row>
        <row r="37">
          <cell r="B37" t="str">
            <v>CHANCADORA PRIMARIA SECUNDARIA inc. 5 fajas</v>
          </cell>
          <cell r="C37" t="str">
            <v>HM</v>
          </cell>
          <cell r="D37">
            <v>119.94</v>
          </cell>
          <cell r="E37">
            <v>0.31</v>
          </cell>
          <cell r="F37">
            <v>37.17</v>
          </cell>
        </row>
        <row r="38">
          <cell r="B38" t="str">
            <v>FAJA TRANSPORTADORA 18" X 50'</v>
          </cell>
          <cell r="C38" t="str">
            <v>HM</v>
          </cell>
          <cell r="D38">
            <v>28.44</v>
          </cell>
          <cell r="E38">
            <v>0.26</v>
          </cell>
          <cell r="F38">
            <v>7.26</v>
          </cell>
        </row>
        <row r="39">
          <cell r="B39" t="str">
            <v>GRUPO ELECTROGENO 75 KW</v>
          </cell>
          <cell r="C39" t="str">
            <v>HM</v>
          </cell>
          <cell r="D39">
            <v>5.21</v>
          </cell>
          <cell r="E39">
            <v>0.56999999999999995</v>
          </cell>
          <cell r="F39">
            <v>2.97</v>
          </cell>
        </row>
        <row r="40">
          <cell r="B40" t="str">
            <v>MEZCLADORA DE CONCRETO DE 11 p3 CON TOLVA</v>
          </cell>
          <cell r="C40" t="str">
            <v>HM</v>
          </cell>
          <cell r="D40">
            <v>3.16</v>
          </cell>
          <cell r="E40">
            <v>4.6100000000000003</v>
          </cell>
          <cell r="F40">
            <v>14.52</v>
          </cell>
        </row>
        <row r="41">
          <cell r="B41" t="str">
            <v>TRACTOR DE ORUGAS 300-330 HP</v>
          </cell>
          <cell r="C41" t="str">
            <v>HM</v>
          </cell>
          <cell r="D41">
            <v>151.25</v>
          </cell>
          <cell r="E41">
            <v>0.14000000000000001</v>
          </cell>
          <cell r="F41">
            <v>21.68</v>
          </cell>
        </row>
        <row r="42">
          <cell r="B42" t="str">
            <v>VIBRADOR DE CONCRETO 4 HP 1.25"</v>
          </cell>
          <cell r="C42" t="str">
            <v>HM</v>
          </cell>
          <cell r="D42">
            <v>0.75</v>
          </cell>
          <cell r="E42">
            <v>4.6100000000000003</v>
          </cell>
          <cell r="F42">
            <v>3.46</v>
          </cell>
        </row>
        <row r="43">
          <cell r="B43" t="str">
            <v xml:space="preserve">ZARANDA VIBRATORIA 4" X 6" X 15          </v>
          </cell>
          <cell r="C43" t="str">
            <v>HM</v>
          </cell>
          <cell r="D43">
            <v>13.45</v>
          </cell>
          <cell r="E43">
            <v>0.26</v>
          </cell>
          <cell r="F43">
            <v>3.46</v>
          </cell>
        </row>
        <row r="44">
          <cell r="B44" t="str">
            <v>WINCHE CON 02 BALDES</v>
          </cell>
          <cell r="C44" t="str">
            <v>HM</v>
          </cell>
          <cell r="D44">
            <v>1.25</v>
          </cell>
          <cell r="E44">
            <v>9.2200000000000006</v>
          </cell>
          <cell r="F44">
            <v>11.52</v>
          </cell>
        </row>
        <row r="46">
          <cell r="F46">
            <v>284.51</v>
          </cell>
        </row>
        <row r="48">
          <cell r="E48" t="str">
            <v>SUB-TOTAL</v>
          </cell>
          <cell r="F48">
            <v>5235.71</v>
          </cell>
        </row>
        <row r="49">
          <cell r="D49" t="str">
            <v>INSUMOS COMODIN</v>
          </cell>
        </row>
        <row r="50">
          <cell r="D50" t="str">
            <v>EQUIPOS</v>
          </cell>
        </row>
        <row r="51">
          <cell r="B51" t="str">
            <v>HERRAMIENTAS MANUALES</v>
          </cell>
          <cell r="C51" t="str">
            <v>%MO</v>
          </cell>
          <cell r="F51">
            <v>28.37</v>
          </cell>
        </row>
      </sheetData>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ta 2"/>
      <sheetName val="Flujo Caja"/>
      <sheetName val="Costo vs Venta"/>
      <sheetName val="RE"/>
      <sheetName val="RO"/>
      <sheetName val="Materiales"/>
      <sheetName val="Mano Obra"/>
      <sheetName val="Equipo"/>
      <sheetName val="Vehículo"/>
      <sheetName val="Subcontratos"/>
      <sheetName val="Supervision"/>
      <sheetName val="Gtos Gen"/>
      <sheetName val="VTA 1"/>
      <sheetName val="VTA 2"/>
      <sheetName val="FASE A"/>
      <sheetName val="FASE XAA"/>
      <sheetName val="FASE XB"/>
      <sheetName val="FASE CA"/>
      <sheetName val="FASE CABAD"/>
      <sheetName val="FASE CABAG"/>
      <sheetName val="FASE CABBE"/>
      <sheetName val="FASE CABBG"/>
      <sheetName val="FASE CB"/>
      <sheetName val="FASE CE"/>
      <sheetName val="FASE CF"/>
      <sheetName val="FASE CFBCA"/>
      <sheetName val="FASE CFBCD"/>
      <sheetName val="FASE CFBCE"/>
      <sheetName val="FASE CFBCG"/>
      <sheetName val="FASE GDG"/>
      <sheetName val="FASE XM"/>
      <sheetName val="FASE XJA"/>
      <sheetName val="FASE XLL"/>
      <sheetName val="FASE XK"/>
      <sheetName val="FASE XHA"/>
      <sheetName val="GG"/>
      <sheetName val="Presup"/>
      <sheetName val="P13 Tabiqueria y Albañileria"/>
      <sheetName val="Género"/>
      <sheetName val="Observaciones"/>
      <sheetName val="Plan de Fases"/>
      <sheetName val="Lista_EQ_VEH 2012"/>
      <sheetName val="CLAVE"/>
      <sheetName val="Curva S Banquetas "/>
      <sheetName val="Curva S DAMRAISE-Central"/>
      <sheetName val="Curva S DAMRAISE"/>
      <sheetName val="INDIRECTOS"/>
      <sheetName val="Listas"/>
      <sheetName val="Hoja3"/>
      <sheetName val="Validación de datos"/>
      <sheetName val="LIMA-CANTA"/>
      <sheetName val="Tabla"/>
      <sheetName val="ACERO I"/>
    </sheetNames>
    <sheetDataSet>
      <sheetData sheetId="0" refreshError="1"/>
      <sheetData sheetId="1" refreshError="1"/>
      <sheetData sheetId="2"/>
      <sheetData sheetId="3" refreshError="1"/>
      <sheetData sheetId="4"/>
      <sheetData sheetId="5"/>
      <sheetData sheetId="6" refreshError="1"/>
      <sheetData sheetId="7">
        <row r="9">
          <cell r="C9" t="str">
            <v>TRABAJOS PRELIMINARES</v>
          </cell>
        </row>
        <row r="10">
          <cell r="C10" t="str">
            <v>Teodolito (Cosapi)</v>
          </cell>
          <cell r="D10" t="str">
            <v>D-M</v>
          </cell>
          <cell r="G10">
            <v>120</v>
          </cell>
          <cell r="O10">
            <v>120</v>
          </cell>
          <cell r="P10">
            <v>120</v>
          </cell>
          <cell r="Q10">
            <v>700</v>
          </cell>
        </row>
        <row r="11">
          <cell r="D11" t="str">
            <v>S/.</v>
          </cell>
          <cell r="E11">
            <v>0</v>
          </cell>
          <cell r="G11">
            <v>4164.3207499999999</v>
          </cell>
          <cell r="H11">
            <v>0</v>
          </cell>
          <cell r="I11">
            <v>0</v>
          </cell>
          <cell r="J11">
            <v>0</v>
          </cell>
          <cell r="K11">
            <v>0</v>
          </cell>
          <cell r="L11">
            <v>0</v>
          </cell>
          <cell r="M11">
            <v>0</v>
          </cell>
          <cell r="N11">
            <v>0</v>
          </cell>
          <cell r="O11">
            <v>4164.3207499999999</v>
          </cell>
          <cell r="P11">
            <v>4164.3207499999999</v>
          </cell>
          <cell r="Q11">
            <v>2626.3440037800001</v>
          </cell>
        </row>
        <row r="13">
          <cell r="C13" t="str">
            <v>Teodolito (Cosapi)</v>
          </cell>
          <cell r="D13" t="str">
            <v>D-M</v>
          </cell>
          <cell r="G13">
            <v>112</v>
          </cell>
          <cell r="O13">
            <v>112</v>
          </cell>
          <cell r="P13">
            <v>112</v>
          </cell>
        </row>
        <row r="14">
          <cell r="D14" t="str">
            <v>S/.</v>
          </cell>
          <cell r="E14">
            <v>0</v>
          </cell>
          <cell r="G14">
            <v>3773.9785500000007</v>
          </cell>
          <cell r="H14">
            <v>0</v>
          </cell>
          <cell r="I14">
            <v>0</v>
          </cell>
          <cell r="O14">
            <v>3773.9785500000007</v>
          </cell>
          <cell r="P14">
            <v>3773.9785500000007</v>
          </cell>
        </row>
        <row r="16">
          <cell r="C16" t="str">
            <v>Teodolito Pentax (Cosapi)</v>
          </cell>
          <cell r="D16" t="str">
            <v>D-M</v>
          </cell>
          <cell r="G16">
            <v>46</v>
          </cell>
          <cell r="O16">
            <v>46</v>
          </cell>
          <cell r="P16">
            <v>46</v>
          </cell>
        </row>
        <row r="17">
          <cell r="D17" t="str">
            <v>S/.</v>
          </cell>
          <cell r="E17">
            <v>0</v>
          </cell>
          <cell r="G17">
            <v>1550.2228500000001</v>
          </cell>
          <cell r="H17">
            <v>0</v>
          </cell>
          <cell r="O17">
            <v>1550.2228500000001</v>
          </cell>
          <cell r="P17">
            <v>1550.2228500000001</v>
          </cell>
        </row>
        <row r="19">
          <cell r="C19" t="str">
            <v>Teodolito Electron Nikkon (Cosapi)</v>
          </cell>
          <cell r="D19" t="str">
            <v>D-M</v>
          </cell>
          <cell r="G19">
            <v>101</v>
          </cell>
          <cell r="O19">
            <v>101</v>
          </cell>
          <cell r="P19">
            <v>101</v>
          </cell>
        </row>
        <row r="20">
          <cell r="D20" t="str">
            <v>S/.</v>
          </cell>
          <cell r="E20">
            <v>0</v>
          </cell>
          <cell r="G20">
            <v>3403.2571000000003</v>
          </cell>
          <cell r="H20">
            <v>0</v>
          </cell>
          <cell r="I20">
            <v>0</v>
          </cell>
          <cell r="O20">
            <v>3403.2571000000003</v>
          </cell>
          <cell r="P20">
            <v>3403.2571000000003</v>
          </cell>
        </row>
        <row r="22">
          <cell r="C22" t="str">
            <v>Teodolito Adicional 2 (Cosapi)</v>
          </cell>
          <cell r="D22" t="str">
            <v>D-M</v>
          </cell>
          <cell r="G22">
            <v>0</v>
          </cell>
          <cell r="O22">
            <v>0</v>
          </cell>
          <cell r="P22">
            <v>0</v>
          </cell>
        </row>
        <row r="23">
          <cell r="D23" t="str">
            <v>S/.</v>
          </cell>
          <cell r="E23">
            <v>0</v>
          </cell>
          <cell r="G23">
            <v>0</v>
          </cell>
          <cell r="H23">
            <v>0</v>
          </cell>
          <cell r="I23">
            <v>0</v>
          </cell>
          <cell r="J23">
            <v>0</v>
          </cell>
          <cell r="K23">
            <v>0</v>
          </cell>
          <cell r="O23">
            <v>0</v>
          </cell>
          <cell r="P23">
            <v>0</v>
          </cell>
        </row>
        <row r="25">
          <cell r="C25" t="str">
            <v>Nivel Automatico Pentax AFL-280 (Cosapi)</v>
          </cell>
          <cell r="D25" t="str">
            <v>D-M</v>
          </cell>
          <cell r="G25">
            <v>234</v>
          </cell>
          <cell r="O25">
            <v>234</v>
          </cell>
          <cell r="P25">
            <v>234</v>
          </cell>
          <cell r="Q25">
            <v>700</v>
          </cell>
        </row>
        <row r="26">
          <cell r="D26" t="str">
            <v>S/.</v>
          </cell>
          <cell r="E26">
            <v>0</v>
          </cell>
          <cell r="G26">
            <v>1767.0884000000001</v>
          </cell>
          <cell r="H26">
            <v>0</v>
          </cell>
          <cell r="I26">
            <v>0</v>
          </cell>
          <cell r="J26">
            <v>0</v>
          </cell>
          <cell r="K26">
            <v>0</v>
          </cell>
          <cell r="L26">
            <v>0</v>
          </cell>
          <cell r="M26">
            <v>0</v>
          </cell>
          <cell r="N26">
            <v>0</v>
          </cell>
          <cell r="O26">
            <v>1767.0884000000001</v>
          </cell>
          <cell r="P26">
            <v>1767.0884000000001</v>
          </cell>
          <cell r="Q26">
            <v>826.81200119000005</v>
          </cell>
        </row>
        <row r="28">
          <cell r="C28" t="str">
            <v>Nivel Automatico Pentax AL-270 (Cosapi)</v>
          </cell>
          <cell r="D28" t="str">
            <v>D-M</v>
          </cell>
          <cell r="G28">
            <v>96</v>
          </cell>
          <cell r="O28">
            <v>96</v>
          </cell>
          <cell r="P28">
            <v>96</v>
          </cell>
        </row>
        <row r="29">
          <cell r="D29" t="str">
            <v>S/.</v>
          </cell>
          <cell r="E29">
            <v>0</v>
          </cell>
          <cell r="G29">
            <v>595.57871999999998</v>
          </cell>
          <cell r="H29">
            <v>0</v>
          </cell>
          <cell r="I29">
            <v>0</v>
          </cell>
          <cell r="O29">
            <v>595.57871999999998</v>
          </cell>
          <cell r="P29">
            <v>595.57871999999998</v>
          </cell>
        </row>
        <row r="31">
          <cell r="C31" t="str">
            <v>Nivel Automatico Pentax (Cosapi)</v>
          </cell>
          <cell r="D31" t="str">
            <v>D-M</v>
          </cell>
          <cell r="G31">
            <v>101</v>
          </cell>
          <cell r="O31">
            <v>101</v>
          </cell>
          <cell r="P31">
            <v>101</v>
          </cell>
        </row>
        <row r="32">
          <cell r="D32" t="str">
            <v>S/.</v>
          </cell>
          <cell r="E32">
            <v>0</v>
          </cell>
          <cell r="G32">
            <v>627.19712000000004</v>
          </cell>
          <cell r="H32">
            <v>0</v>
          </cell>
          <cell r="I32">
            <v>0</v>
          </cell>
          <cell r="O32">
            <v>627.19712000000004</v>
          </cell>
          <cell r="P32">
            <v>627.19712000000004</v>
          </cell>
        </row>
        <row r="34">
          <cell r="C34" t="str">
            <v>Nivel Para Construccion Civil M G Adicional 2 (Cosapi)</v>
          </cell>
          <cell r="D34" t="str">
            <v>D-M</v>
          </cell>
          <cell r="F34">
            <v>0</v>
          </cell>
          <cell r="G34">
            <v>0</v>
          </cell>
          <cell r="O34">
            <v>0</v>
          </cell>
          <cell r="P34">
            <v>0</v>
          </cell>
        </row>
        <row r="35">
          <cell r="D35" t="str">
            <v>S/.</v>
          </cell>
          <cell r="E35">
            <v>0</v>
          </cell>
          <cell r="F35">
            <v>0</v>
          </cell>
          <cell r="G35">
            <v>0</v>
          </cell>
          <cell r="H35">
            <v>0</v>
          </cell>
          <cell r="I35">
            <v>0</v>
          </cell>
          <cell r="J35">
            <v>0</v>
          </cell>
          <cell r="K35">
            <v>0</v>
          </cell>
          <cell r="O35">
            <v>0</v>
          </cell>
          <cell r="P35">
            <v>0</v>
          </cell>
        </row>
        <row r="37">
          <cell r="C37" t="str">
            <v>Mira Plegable de madera Nedo (Cosapi)</v>
          </cell>
          <cell r="D37" t="str">
            <v>D-M</v>
          </cell>
          <cell r="G37">
            <v>11</v>
          </cell>
          <cell r="O37">
            <v>11</v>
          </cell>
          <cell r="P37">
            <v>11</v>
          </cell>
        </row>
        <row r="38">
          <cell r="D38" t="str">
            <v>S/.</v>
          </cell>
          <cell r="F38">
            <v>0</v>
          </cell>
          <cell r="G38">
            <v>110</v>
          </cell>
          <cell r="O38">
            <v>110</v>
          </cell>
          <cell r="P38">
            <v>110</v>
          </cell>
        </row>
        <row r="40">
          <cell r="C40" t="str">
            <v>Mira Plegable Nedo (Cosapi)</v>
          </cell>
          <cell r="D40" t="str">
            <v>D-M</v>
          </cell>
          <cell r="G40">
            <v>17</v>
          </cell>
          <cell r="O40">
            <v>17</v>
          </cell>
          <cell r="P40">
            <v>17</v>
          </cell>
        </row>
        <row r="41">
          <cell r="D41" t="str">
            <v>S/.</v>
          </cell>
          <cell r="E41">
            <v>0</v>
          </cell>
          <cell r="F41">
            <v>0</v>
          </cell>
          <cell r="G41">
            <v>170</v>
          </cell>
          <cell r="H41">
            <v>0</v>
          </cell>
          <cell r="I41">
            <v>0</v>
          </cell>
          <cell r="O41">
            <v>170</v>
          </cell>
          <cell r="P41">
            <v>170</v>
          </cell>
        </row>
        <row r="43">
          <cell r="C43" t="str">
            <v>Mira Plegable de 4 mts (Cosapi)</v>
          </cell>
          <cell r="D43" t="str">
            <v>D-M</v>
          </cell>
          <cell r="G43">
            <v>101</v>
          </cell>
          <cell r="O43">
            <v>101</v>
          </cell>
          <cell r="P43">
            <v>101</v>
          </cell>
        </row>
        <row r="44">
          <cell r="D44" t="str">
            <v>S/.</v>
          </cell>
          <cell r="E44">
            <v>0</v>
          </cell>
          <cell r="G44">
            <v>1010</v>
          </cell>
          <cell r="H44">
            <v>0</v>
          </cell>
          <cell r="I44">
            <v>0</v>
          </cell>
          <cell r="O44">
            <v>1010</v>
          </cell>
          <cell r="P44">
            <v>1010</v>
          </cell>
        </row>
        <row r="46">
          <cell r="C46" t="str">
            <v xml:space="preserve">Escalera Telescopica de 24 (Cosapi) </v>
          </cell>
          <cell r="D46" t="str">
            <v>D-M</v>
          </cell>
          <cell r="G46">
            <v>142</v>
          </cell>
          <cell r="O46">
            <v>142</v>
          </cell>
          <cell r="P46">
            <v>142</v>
          </cell>
        </row>
        <row r="47">
          <cell r="D47" t="str">
            <v>S/</v>
          </cell>
          <cell r="E47">
            <v>0</v>
          </cell>
          <cell r="G47">
            <v>626.1542310000001</v>
          </cell>
          <cell r="H47">
            <v>0</v>
          </cell>
          <cell r="I47">
            <v>0</v>
          </cell>
          <cell r="J47">
            <v>0</v>
          </cell>
          <cell r="O47">
            <v>626.1542310000001</v>
          </cell>
          <cell r="P47">
            <v>626.1542310000001</v>
          </cell>
        </row>
        <row r="49">
          <cell r="C49" t="str">
            <v>Escalera Telescopica (Cosapi)</v>
          </cell>
          <cell r="D49" t="str">
            <v>D-M</v>
          </cell>
          <cell r="G49">
            <v>142</v>
          </cell>
          <cell r="O49">
            <v>142</v>
          </cell>
          <cell r="P49">
            <v>142</v>
          </cell>
        </row>
        <row r="50">
          <cell r="D50" t="str">
            <v>S/</v>
          </cell>
          <cell r="E50">
            <v>0</v>
          </cell>
          <cell r="G50">
            <v>626.1542310000001</v>
          </cell>
          <cell r="H50">
            <v>0</v>
          </cell>
          <cell r="I50">
            <v>0</v>
          </cell>
          <cell r="J50">
            <v>0</v>
          </cell>
          <cell r="O50">
            <v>626.1542310000001</v>
          </cell>
          <cell r="P50">
            <v>626.1542310000001</v>
          </cell>
        </row>
        <row r="52">
          <cell r="C52" t="str">
            <v>Escalera Telescopica (Cosapi)</v>
          </cell>
          <cell r="D52" t="str">
            <v>D-M</v>
          </cell>
          <cell r="G52">
            <v>142</v>
          </cell>
          <cell r="O52">
            <v>142</v>
          </cell>
          <cell r="P52">
            <v>142</v>
          </cell>
        </row>
        <row r="53">
          <cell r="D53" t="str">
            <v>S/</v>
          </cell>
          <cell r="E53">
            <v>0</v>
          </cell>
          <cell r="G53">
            <v>626.1542310000001</v>
          </cell>
          <cell r="H53">
            <v>0</v>
          </cell>
          <cell r="I53">
            <v>0</v>
          </cell>
          <cell r="J53">
            <v>0</v>
          </cell>
          <cell r="O53">
            <v>626.1542310000001</v>
          </cell>
          <cell r="P53">
            <v>626.1542310000001</v>
          </cell>
        </row>
        <row r="55">
          <cell r="C55" t="str">
            <v>Tablero Electronico para toma fu (Cosapi)</v>
          </cell>
          <cell r="D55" t="str">
            <v>D-M</v>
          </cell>
          <cell r="G55">
            <v>130</v>
          </cell>
          <cell r="I55">
            <v>0</v>
          </cell>
          <cell r="J55">
            <v>0</v>
          </cell>
          <cell r="O55">
            <v>130</v>
          </cell>
          <cell r="P55">
            <v>130</v>
          </cell>
        </row>
        <row r="56">
          <cell r="D56" t="str">
            <v>S/</v>
          </cell>
          <cell r="E56">
            <v>0</v>
          </cell>
          <cell r="G56">
            <v>1076.3807999999999</v>
          </cell>
          <cell r="H56">
            <v>0</v>
          </cell>
          <cell r="O56">
            <v>1076.3807999999999</v>
          </cell>
          <cell r="P56">
            <v>1076.3807999999999</v>
          </cell>
        </row>
        <row r="58">
          <cell r="C58" t="str">
            <v>Tablero Electronico para toma fu (Cosapi)</v>
          </cell>
          <cell r="D58" t="str">
            <v>D-M</v>
          </cell>
          <cell r="G58">
            <v>10</v>
          </cell>
          <cell r="O58">
            <v>10</v>
          </cell>
          <cell r="P58">
            <v>10</v>
          </cell>
        </row>
        <row r="59">
          <cell r="D59" t="str">
            <v>S/</v>
          </cell>
          <cell r="E59">
            <v>0</v>
          </cell>
          <cell r="G59">
            <v>82.766933333333341</v>
          </cell>
          <cell r="H59">
            <v>0</v>
          </cell>
          <cell r="I59">
            <v>0</v>
          </cell>
          <cell r="O59">
            <v>82.766933333333341</v>
          </cell>
          <cell r="P59">
            <v>82.766933333333341</v>
          </cell>
        </row>
        <row r="61">
          <cell r="C61" t="str">
            <v>Tablero Electronico para toma fu (Cosapi)</v>
          </cell>
          <cell r="D61" t="str">
            <v>D-M</v>
          </cell>
          <cell r="G61">
            <v>114</v>
          </cell>
          <cell r="O61">
            <v>114</v>
          </cell>
          <cell r="P61">
            <v>114</v>
          </cell>
        </row>
        <row r="62">
          <cell r="D62" t="str">
            <v>S/</v>
          </cell>
          <cell r="E62">
            <v>0</v>
          </cell>
          <cell r="G62">
            <v>943.85983999999996</v>
          </cell>
          <cell r="H62">
            <v>0</v>
          </cell>
          <cell r="I62">
            <v>0</v>
          </cell>
          <cell r="O62">
            <v>943.85983999999996</v>
          </cell>
          <cell r="P62">
            <v>943.85983999999996</v>
          </cell>
        </row>
        <row r="64">
          <cell r="C64" t="str">
            <v>Tablero Electronico para toma fu (Cosapi)</v>
          </cell>
          <cell r="D64" t="str">
            <v>D-M</v>
          </cell>
          <cell r="G64">
            <v>99</v>
          </cell>
          <cell r="O64">
            <v>99</v>
          </cell>
          <cell r="P64">
            <v>99</v>
          </cell>
        </row>
        <row r="65">
          <cell r="D65" t="str">
            <v>S/</v>
          </cell>
          <cell r="E65">
            <v>0</v>
          </cell>
          <cell r="G65">
            <v>819.70943999999997</v>
          </cell>
          <cell r="H65">
            <v>0</v>
          </cell>
          <cell r="I65">
            <v>0</v>
          </cell>
          <cell r="O65">
            <v>819.70943999999997</v>
          </cell>
          <cell r="P65">
            <v>819.70943999999997</v>
          </cell>
        </row>
        <row r="67">
          <cell r="C67" t="str">
            <v>Tablero Electronico para toma fu (Cosapi)</v>
          </cell>
          <cell r="D67" t="str">
            <v>D-M</v>
          </cell>
          <cell r="G67">
            <v>99</v>
          </cell>
          <cell r="O67">
            <v>99</v>
          </cell>
          <cell r="P67">
            <v>99</v>
          </cell>
        </row>
        <row r="68">
          <cell r="D68" t="str">
            <v>S/</v>
          </cell>
          <cell r="E68">
            <v>0</v>
          </cell>
          <cell r="G68">
            <v>819.70943999999997</v>
          </cell>
          <cell r="H68">
            <v>0</v>
          </cell>
          <cell r="I68">
            <v>0</v>
          </cell>
          <cell r="O68">
            <v>819.70943999999997</v>
          </cell>
          <cell r="P68">
            <v>819.70943999999997</v>
          </cell>
        </row>
        <row r="70">
          <cell r="C70" t="str">
            <v>Teodolito Alquiler (Farfan)</v>
          </cell>
          <cell r="D70" t="str">
            <v>GLB</v>
          </cell>
          <cell r="G70">
            <v>0</v>
          </cell>
          <cell r="O70">
            <v>0</v>
          </cell>
          <cell r="P70">
            <v>0</v>
          </cell>
        </row>
        <row r="71">
          <cell r="D71" t="str">
            <v>S/</v>
          </cell>
          <cell r="G71">
            <v>2002.59</v>
          </cell>
          <cell r="O71">
            <v>2002.59</v>
          </cell>
          <cell r="P71">
            <v>2002.59</v>
          </cell>
        </row>
        <row r="73">
          <cell r="C73" t="str">
            <v>Otros Equipos</v>
          </cell>
          <cell r="D73" t="str">
            <v>glb</v>
          </cell>
          <cell r="G73">
            <v>0</v>
          </cell>
          <cell r="O73">
            <v>0</v>
          </cell>
          <cell r="P73">
            <v>0</v>
          </cell>
          <cell r="Q73">
            <v>1</v>
          </cell>
        </row>
        <row r="74">
          <cell r="D74" t="str">
            <v>S/.</v>
          </cell>
          <cell r="G74">
            <v>19062.849999999999</v>
          </cell>
          <cell r="O74">
            <v>19062.849999999999</v>
          </cell>
          <cell r="P74">
            <v>19062.849999999999</v>
          </cell>
          <cell r="Q74">
            <v>1068.56766153795</v>
          </cell>
        </row>
        <row r="75">
          <cell r="E75">
            <v>0</v>
          </cell>
          <cell r="F75">
            <v>0</v>
          </cell>
          <cell r="G75">
            <v>43857.972636333332</v>
          </cell>
          <cell r="H75">
            <v>0</v>
          </cell>
          <cell r="I75">
            <v>0</v>
          </cell>
          <cell r="J75">
            <v>0</v>
          </cell>
          <cell r="K75">
            <v>0</v>
          </cell>
          <cell r="L75">
            <v>0</v>
          </cell>
          <cell r="M75">
            <v>0</v>
          </cell>
          <cell r="N75">
            <v>0</v>
          </cell>
          <cell r="O75">
            <v>43857.972636333332</v>
          </cell>
          <cell r="P75">
            <v>43857.972636333332</v>
          </cell>
          <cell r="Q75">
            <v>4521.7236665079499</v>
          </cell>
        </row>
        <row r="77">
          <cell r="C77" t="str">
            <v>DEMOLICIONES</v>
          </cell>
        </row>
        <row r="78">
          <cell r="C78" t="str">
            <v>Martillo rompepavimento (Cosapi)</v>
          </cell>
          <cell r="D78" t="str">
            <v>D-M</v>
          </cell>
          <cell r="G78">
            <v>51</v>
          </cell>
          <cell r="O78">
            <v>51</v>
          </cell>
          <cell r="P78">
            <v>51</v>
          </cell>
        </row>
        <row r="79">
          <cell r="D79" t="str">
            <v>S/</v>
          </cell>
          <cell r="E79">
            <v>0</v>
          </cell>
          <cell r="F79">
            <v>0</v>
          </cell>
          <cell r="G79">
            <v>1022.6616399999998</v>
          </cell>
          <cell r="H79">
            <v>0</v>
          </cell>
          <cell r="I79">
            <v>0</v>
          </cell>
          <cell r="J79">
            <v>0</v>
          </cell>
          <cell r="K79">
            <v>0</v>
          </cell>
          <cell r="L79">
            <v>0</v>
          </cell>
          <cell r="M79">
            <v>0</v>
          </cell>
          <cell r="N79">
            <v>0</v>
          </cell>
          <cell r="O79">
            <v>1022.6616399999998</v>
          </cell>
          <cell r="P79">
            <v>1022.6616399999998</v>
          </cell>
        </row>
        <row r="81">
          <cell r="C81" t="str">
            <v>Equipo de Sostenimiento (Acrow)</v>
          </cell>
          <cell r="D81" t="str">
            <v>D-M</v>
          </cell>
          <cell r="G81">
            <v>0</v>
          </cell>
          <cell r="O81">
            <v>0</v>
          </cell>
          <cell r="P81">
            <v>0</v>
          </cell>
        </row>
        <row r="82">
          <cell r="D82" t="str">
            <v>S/</v>
          </cell>
          <cell r="G82">
            <v>34481.35</v>
          </cell>
          <cell r="O82">
            <v>34481.35</v>
          </cell>
          <cell r="P82">
            <v>34481.35</v>
          </cell>
        </row>
        <row r="84">
          <cell r="C84" t="str">
            <v>Equipo de Sostenimiento (Acrow - Cines)</v>
          </cell>
          <cell r="D84" t="str">
            <v>D-M</v>
          </cell>
          <cell r="G84">
            <v>0</v>
          </cell>
          <cell r="O84">
            <v>0</v>
          </cell>
          <cell r="P84">
            <v>0</v>
          </cell>
        </row>
        <row r="85">
          <cell r="D85" t="str">
            <v>S/</v>
          </cell>
          <cell r="G85">
            <v>4064.17</v>
          </cell>
          <cell r="O85">
            <v>4064.17</v>
          </cell>
          <cell r="P85">
            <v>4064.17</v>
          </cell>
        </row>
        <row r="87">
          <cell r="C87" t="str">
            <v>Camión Grua Hiab 6 ton, carroc. Plataforma (Cosapi)</v>
          </cell>
          <cell r="D87" t="str">
            <v>H-M</v>
          </cell>
          <cell r="G87">
            <v>5.2</v>
          </cell>
          <cell r="O87">
            <v>5.2</v>
          </cell>
          <cell r="P87">
            <v>5.2</v>
          </cell>
        </row>
        <row r="88">
          <cell r="D88" t="str">
            <v>S/</v>
          </cell>
          <cell r="E88">
            <v>0</v>
          </cell>
          <cell r="G88">
            <v>2439.21</v>
          </cell>
          <cell r="H88">
            <v>0</v>
          </cell>
          <cell r="I88">
            <v>0</v>
          </cell>
          <cell r="J88">
            <v>0</v>
          </cell>
          <cell r="K88">
            <v>0</v>
          </cell>
          <cell r="L88">
            <v>0</v>
          </cell>
          <cell r="M88">
            <v>0</v>
          </cell>
          <cell r="N88">
            <v>0</v>
          </cell>
          <cell r="O88">
            <v>2439.21</v>
          </cell>
          <cell r="P88">
            <v>2439.21</v>
          </cell>
        </row>
        <row r="90">
          <cell r="C90" t="str">
            <v>Torna Hilti Mod TE-74-000987</v>
          </cell>
          <cell r="D90" t="str">
            <v>D-M</v>
          </cell>
          <cell r="G90">
            <v>138</v>
          </cell>
          <cell r="O90">
            <v>138</v>
          </cell>
          <cell r="P90">
            <v>138</v>
          </cell>
        </row>
        <row r="91">
          <cell r="D91" t="str">
            <v>S/</v>
          </cell>
          <cell r="E91">
            <v>0</v>
          </cell>
          <cell r="G91">
            <v>905.20844700000009</v>
          </cell>
          <cell r="H91">
            <v>0</v>
          </cell>
          <cell r="I91">
            <v>0</v>
          </cell>
          <cell r="O91">
            <v>905.20844700000009</v>
          </cell>
          <cell r="P91">
            <v>905.20844700000009</v>
          </cell>
        </row>
        <row r="93">
          <cell r="C93" t="str">
            <v>Torna Hilti Mod TE-74-000987</v>
          </cell>
          <cell r="D93" t="str">
            <v>D-M</v>
          </cell>
          <cell r="G93">
            <v>138</v>
          </cell>
          <cell r="O93">
            <v>138</v>
          </cell>
          <cell r="P93">
            <v>138</v>
          </cell>
        </row>
        <row r="94">
          <cell r="D94" t="str">
            <v>S/</v>
          </cell>
          <cell r="E94">
            <v>0</v>
          </cell>
          <cell r="G94">
            <v>905.20844700000009</v>
          </cell>
          <cell r="H94">
            <v>0</v>
          </cell>
          <cell r="I94">
            <v>0</v>
          </cell>
          <cell r="O94">
            <v>905.20844700000009</v>
          </cell>
          <cell r="P94">
            <v>905.20844700000009</v>
          </cell>
        </row>
        <row r="96">
          <cell r="C96" t="str">
            <v>Torna Hilti Mod TE-74-000987</v>
          </cell>
          <cell r="D96" t="str">
            <v>D-M</v>
          </cell>
          <cell r="G96">
            <v>138</v>
          </cell>
          <cell r="O96">
            <v>138</v>
          </cell>
          <cell r="P96">
            <v>138</v>
          </cell>
        </row>
        <row r="97">
          <cell r="D97" t="str">
            <v>S/</v>
          </cell>
          <cell r="E97">
            <v>0</v>
          </cell>
          <cell r="G97">
            <v>905.20844700000009</v>
          </cell>
          <cell r="H97">
            <v>0</v>
          </cell>
          <cell r="I97">
            <v>0</v>
          </cell>
          <cell r="O97">
            <v>905.20844700000009</v>
          </cell>
          <cell r="P97">
            <v>905.20844700000009</v>
          </cell>
        </row>
        <row r="99">
          <cell r="C99" t="str">
            <v>Torna Hilti Mod TE-74-000987</v>
          </cell>
          <cell r="D99" t="str">
            <v>D-M</v>
          </cell>
          <cell r="G99">
            <v>138</v>
          </cell>
          <cell r="O99">
            <v>138</v>
          </cell>
          <cell r="P99">
            <v>138</v>
          </cell>
        </row>
        <row r="100">
          <cell r="D100" t="str">
            <v>S/</v>
          </cell>
          <cell r="E100">
            <v>0</v>
          </cell>
          <cell r="G100">
            <v>905.20844700000009</v>
          </cell>
          <cell r="H100">
            <v>0</v>
          </cell>
          <cell r="I100">
            <v>0</v>
          </cell>
          <cell r="O100">
            <v>905.20844700000009</v>
          </cell>
          <cell r="P100">
            <v>905.20844700000009</v>
          </cell>
        </row>
        <row r="102">
          <cell r="C102" t="str">
            <v>Compresora Escaam (Alquiler)</v>
          </cell>
          <cell r="D102" t="str">
            <v>GLB</v>
          </cell>
          <cell r="G102">
            <v>0</v>
          </cell>
          <cell r="O102">
            <v>0</v>
          </cell>
          <cell r="P102">
            <v>0</v>
          </cell>
        </row>
        <row r="103">
          <cell r="D103" t="str">
            <v>S/</v>
          </cell>
          <cell r="G103">
            <v>14980.69</v>
          </cell>
          <cell r="O103">
            <v>14980.69</v>
          </cell>
          <cell r="P103">
            <v>14980.69</v>
          </cell>
        </row>
        <row r="105">
          <cell r="C105" t="str">
            <v>Taladro Neumatico (Alquiler Kenko)</v>
          </cell>
          <cell r="D105" t="str">
            <v>GLB</v>
          </cell>
          <cell r="G105">
            <v>1</v>
          </cell>
          <cell r="O105">
            <v>1</v>
          </cell>
          <cell r="P105">
            <v>1</v>
          </cell>
        </row>
        <row r="106">
          <cell r="D106" t="str">
            <v>S/</v>
          </cell>
          <cell r="G106">
            <v>4628.07</v>
          </cell>
          <cell r="O106">
            <v>4628.07</v>
          </cell>
          <cell r="P106">
            <v>4628.07</v>
          </cell>
        </row>
        <row r="108">
          <cell r="C108" t="str">
            <v>Telurimetro (Alquiler)</v>
          </cell>
          <cell r="D108" t="str">
            <v>GLB</v>
          </cell>
          <cell r="G108">
            <v>0</v>
          </cell>
          <cell r="O108">
            <v>0</v>
          </cell>
          <cell r="P108">
            <v>0</v>
          </cell>
        </row>
        <row r="109">
          <cell r="D109" t="str">
            <v>S/</v>
          </cell>
          <cell r="G109">
            <v>59.88</v>
          </cell>
          <cell r="O109">
            <v>59.88</v>
          </cell>
          <cell r="P109">
            <v>59.88</v>
          </cell>
        </row>
        <row r="111">
          <cell r="C111" t="str">
            <v>Elevador de Concreto Setro M</v>
          </cell>
          <cell r="D111" t="str">
            <v>D-M</v>
          </cell>
          <cell r="G111">
            <v>66</v>
          </cell>
          <cell r="O111">
            <v>66</v>
          </cell>
          <cell r="P111">
            <v>66</v>
          </cell>
        </row>
        <row r="112">
          <cell r="D112" t="str">
            <v>S/</v>
          </cell>
          <cell r="E112">
            <v>0</v>
          </cell>
          <cell r="G112">
            <v>1655.2817280000002</v>
          </cell>
          <cell r="H112">
            <v>0</v>
          </cell>
          <cell r="O112">
            <v>1655.2817280000002</v>
          </cell>
          <cell r="P112">
            <v>1655.2817280000002</v>
          </cell>
        </row>
        <row r="114">
          <cell r="C114" t="str">
            <v>Elevador de Concreto Setro M</v>
          </cell>
          <cell r="D114" t="str">
            <v>D-M</v>
          </cell>
          <cell r="G114">
            <v>26</v>
          </cell>
          <cell r="O114">
            <v>26</v>
          </cell>
          <cell r="P114">
            <v>26</v>
          </cell>
        </row>
        <row r="115">
          <cell r="D115" t="str">
            <v>S/</v>
          </cell>
          <cell r="E115">
            <v>0</v>
          </cell>
          <cell r="G115">
            <v>653.11334399999998</v>
          </cell>
          <cell r="H115">
            <v>0</v>
          </cell>
          <cell r="O115">
            <v>653.11334399999998</v>
          </cell>
          <cell r="P115">
            <v>653.11334399999998</v>
          </cell>
        </row>
        <row r="117">
          <cell r="C117" t="str">
            <v>Motoperforadora A.C. Pionjar</v>
          </cell>
          <cell r="D117" t="str">
            <v>D-M</v>
          </cell>
          <cell r="G117">
            <v>110</v>
          </cell>
          <cell r="O117">
            <v>110</v>
          </cell>
          <cell r="P117">
            <v>110</v>
          </cell>
        </row>
        <row r="118">
          <cell r="D118" t="str">
            <v>S/</v>
          </cell>
          <cell r="E118">
            <v>0</v>
          </cell>
          <cell r="G118">
            <v>8531.2039999999997</v>
          </cell>
          <cell r="H118">
            <v>0</v>
          </cell>
          <cell r="O118">
            <v>8531.2039999999997</v>
          </cell>
          <cell r="P118">
            <v>8531.2039999999997</v>
          </cell>
        </row>
        <row r="120">
          <cell r="C120" t="str">
            <v>Alquiler de Torna eléctrica (Remanel)</v>
          </cell>
          <cell r="D120" t="str">
            <v>glb</v>
          </cell>
          <cell r="G120">
            <v>0</v>
          </cell>
          <cell r="O120">
            <v>0</v>
          </cell>
          <cell r="P120">
            <v>0</v>
          </cell>
        </row>
        <row r="121">
          <cell r="D121" t="str">
            <v>S/</v>
          </cell>
          <cell r="G121">
            <v>846.6</v>
          </cell>
          <cell r="O121">
            <v>846.6</v>
          </cell>
          <cell r="P121">
            <v>846.6</v>
          </cell>
        </row>
        <row r="123">
          <cell r="C123" t="str">
            <v>Martillo Hidráulico (Demoliciones)</v>
          </cell>
          <cell r="D123" t="str">
            <v>glb</v>
          </cell>
          <cell r="G123">
            <v>1</v>
          </cell>
          <cell r="O123">
            <v>1</v>
          </cell>
          <cell r="P123">
            <v>1</v>
          </cell>
          <cell r="Q123">
            <v>0</v>
          </cell>
        </row>
        <row r="124">
          <cell r="D124" t="str">
            <v>S/</v>
          </cell>
          <cell r="G124">
            <v>922.14</v>
          </cell>
          <cell r="O124">
            <v>922.14</v>
          </cell>
          <cell r="P124">
            <v>922.14</v>
          </cell>
          <cell r="Q124">
            <v>0</v>
          </cell>
        </row>
        <row r="125">
          <cell r="E125">
            <v>0</v>
          </cell>
          <cell r="F125">
            <v>0</v>
          </cell>
          <cell r="G125">
            <v>77905.204499999993</v>
          </cell>
          <cell r="H125">
            <v>0</v>
          </cell>
          <cell r="I125">
            <v>0</v>
          </cell>
          <cell r="J125">
            <v>0</v>
          </cell>
          <cell r="K125">
            <v>0</v>
          </cell>
          <cell r="L125">
            <v>0</v>
          </cell>
          <cell r="M125">
            <v>0</v>
          </cell>
          <cell r="N125">
            <v>0</v>
          </cell>
          <cell r="O125">
            <v>77905.204499999993</v>
          </cell>
          <cell r="P125">
            <v>77905.204499999993</v>
          </cell>
          <cell r="Q125">
            <v>0</v>
          </cell>
        </row>
        <row r="127">
          <cell r="C127" t="str">
            <v>MOVIMIENTO DE TIERRAS (Rellenos)</v>
          </cell>
        </row>
        <row r="128">
          <cell r="C128" t="str">
            <v>Minicargador Bobcat (Transportes Aries)</v>
          </cell>
          <cell r="D128" t="str">
            <v>H-M</v>
          </cell>
          <cell r="G128">
            <v>380.00625000000002</v>
          </cell>
          <cell r="O128">
            <v>380.00625000000002</v>
          </cell>
          <cell r="P128">
            <v>380.00625000000002</v>
          </cell>
        </row>
        <row r="129">
          <cell r="D129" t="str">
            <v>S/</v>
          </cell>
          <cell r="E129">
            <v>0</v>
          </cell>
          <cell r="G129">
            <v>12307.02</v>
          </cell>
          <cell r="H129">
            <v>0</v>
          </cell>
          <cell r="I129">
            <v>0</v>
          </cell>
          <cell r="O129">
            <v>12307.02</v>
          </cell>
          <cell r="P129">
            <v>12307.02</v>
          </cell>
        </row>
        <row r="131">
          <cell r="C131" t="str">
            <v>Apisonador Wacker (Cosapi)</v>
          </cell>
          <cell r="D131" t="str">
            <v>D-M</v>
          </cell>
          <cell r="G131">
            <v>215</v>
          </cell>
          <cell r="O131">
            <v>215</v>
          </cell>
          <cell r="P131">
            <v>215</v>
          </cell>
        </row>
        <row r="132">
          <cell r="D132" t="str">
            <v>S/</v>
          </cell>
          <cell r="E132">
            <v>0</v>
          </cell>
          <cell r="G132">
            <v>7993.9460000000008</v>
          </cell>
          <cell r="H132">
            <v>0</v>
          </cell>
          <cell r="I132">
            <v>0</v>
          </cell>
          <cell r="O132">
            <v>7993.9460000000008</v>
          </cell>
          <cell r="P132">
            <v>7993.9460000000008</v>
          </cell>
        </row>
        <row r="134">
          <cell r="C134" t="str">
            <v>Apisonador Wacker (Cosapi)</v>
          </cell>
          <cell r="D134" t="str">
            <v>D-M</v>
          </cell>
          <cell r="G134">
            <v>126</v>
          </cell>
          <cell r="O134">
            <v>126</v>
          </cell>
          <cell r="P134">
            <v>126</v>
          </cell>
        </row>
        <row r="135">
          <cell r="D135" t="str">
            <v>S/</v>
          </cell>
          <cell r="E135">
            <v>0</v>
          </cell>
          <cell r="G135">
            <v>4691.6377499999999</v>
          </cell>
          <cell r="H135">
            <v>0</v>
          </cell>
          <cell r="I135">
            <v>0</v>
          </cell>
          <cell r="O135">
            <v>4691.6377499999999</v>
          </cell>
          <cell r="P135">
            <v>4691.6377499999999</v>
          </cell>
        </row>
        <row r="137">
          <cell r="C137" t="str">
            <v>Retroexcavadora (Negociaciones Aries)</v>
          </cell>
          <cell r="D137" t="str">
            <v>H-M</v>
          </cell>
          <cell r="G137">
            <v>67.05</v>
          </cell>
          <cell r="O137">
            <v>67.05</v>
          </cell>
          <cell r="P137">
            <v>67.05</v>
          </cell>
        </row>
        <row r="138">
          <cell r="D138" t="str">
            <v>S/</v>
          </cell>
          <cell r="E138">
            <v>0</v>
          </cell>
          <cell r="G138">
            <v>6406.39</v>
          </cell>
          <cell r="H138">
            <v>0</v>
          </cell>
          <cell r="I138">
            <v>0</v>
          </cell>
          <cell r="O138">
            <v>6406.39</v>
          </cell>
          <cell r="P138">
            <v>6406.39</v>
          </cell>
        </row>
        <row r="140">
          <cell r="C140" t="str">
            <v>Retroexcavadora (Escaam)</v>
          </cell>
          <cell r="D140" t="str">
            <v>GLB</v>
          </cell>
          <cell r="G140">
            <v>0</v>
          </cell>
          <cell r="O140">
            <v>0</v>
          </cell>
          <cell r="P140">
            <v>0</v>
          </cell>
        </row>
        <row r="141">
          <cell r="D141" t="str">
            <v>S/</v>
          </cell>
          <cell r="G141">
            <v>13082.39</v>
          </cell>
          <cell r="O141">
            <v>13082.39</v>
          </cell>
          <cell r="P141">
            <v>13082.39</v>
          </cell>
        </row>
        <row r="143">
          <cell r="C143" t="str">
            <v>Plancha Compactadora Imetsa (Cosapi)</v>
          </cell>
          <cell r="D143" t="str">
            <v>D-M</v>
          </cell>
          <cell r="G143">
            <v>69</v>
          </cell>
          <cell r="O143">
            <v>69</v>
          </cell>
          <cell r="P143">
            <v>69</v>
          </cell>
        </row>
        <row r="144">
          <cell r="D144" t="str">
            <v>S/</v>
          </cell>
          <cell r="G144">
            <v>2060</v>
          </cell>
          <cell r="O144">
            <v>2060</v>
          </cell>
          <cell r="P144">
            <v>2060</v>
          </cell>
        </row>
        <row r="146">
          <cell r="C146" t="str">
            <v>Plancha Compactadora Imetsa (Cosapi)</v>
          </cell>
          <cell r="D146" t="str">
            <v>D-M</v>
          </cell>
          <cell r="G146">
            <v>52</v>
          </cell>
          <cell r="O146">
            <v>52</v>
          </cell>
          <cell r="P146">
            <v>52</v>
          </cell>
        </row>
        <row r="147">
          <cell r="D147" t="str">
            <v>S/</v>
          </cell>
          <cell r="E147">
            <v>0</v>
          </cell>
          <cell r="F147">
            <v>0</v>
          </cell>
          <cell r="G147">
            <v>1553.27808</v>
          </cell>
          <cell r="H147">
            <v>0</v>
          </cell>
          <cell r="O147">
            <v>1553.27808</v>
          </cell>
          <cell r="P147">
            <v>1553.27808</v>
          </cell>
        </row>
        <row r="149">
          <cell r="C149" t="str">
            <v>Plancha Compactadora Imetsa (Cosapi)</v>
          </cell>
          <cell r="D149" t="str">
            <v>D-M</v>
          </cell>
          <cell r="G149">
            <v>49</v>
          </cell>
          <cell r="O149">
            <v>49</v>
          </cell>
          <cell r="P149">
            <v>49</v>
          </cell>
        </row>
        <row r="150">
          <cell r="D150" t="str">
            <v>S/</v>
          </cell>
          <cell r="E150">
            <v>0</v>
          </cell>
          <cell r="F150">
            <v>0</v>
          </cell>
          <cell r="G150">
            <v>1466.4294400000001</v>
          </cell>
          <cell r="H150">
            <v>0</v>
          </cell>
          <cell r="O150">
            <v>1466.4294400000001</v>
          </cell>
          <cell r="P150">
            <v>1466.4294400000001</v>
          </cell>
        </row>
        <row r="151">
          <cell r="E151">
            <v>0</v>
          </cell>
          <cell r="F151">
            <v>0</v>
          </cell>
          <cell r="G151">
            <v>49561.091270000004</v>
          </cell>
          <cell r="H151">
            <v>0</v>
          </cell>
          <cell r="I151">
            <v>0</v>
          </cell>
          <cell r="J151">
            <v>0</v>
          </cell>
          <cell r="K151">
            <v>0</v>
          </cell>
          <cell r="L151">
            <v>0</v>
          </cell>
          <cell r="M151">
            <v>0</v>
          </cell>
          <cell r="N151">
            <v>0</v>
          </cell>
          <cell r="O151">
            <v>49561.091270000004</v>
          </cell>
          <cell r="P151">
            <v>49561.091270000004</v>
          </cell>
          <cell r="Q151">
            <v>0</v>
          </cell>
        </row>
        <row r="153">
          <cell r="C153" t="str">
            <v>ENCOFRADO</v>
          </cell>
        </row>
        <row r="154">
          <cell r="C154" t="str">
            <v>Equipo encofrado</v>
          </cell>
          <cell r="D154" t="str">
            <v>m2</v>
          </cell>
          <cell r="G154">
            <v>0</v>
          </cell>
          <cell r="O154">
            <v>0</v>
          </cell>
          <cell r="P154">
            <v>0</v>
          </cell>
          <cell r="Q154">
            <v>4494.6099999999997</v>
          </cell>
        </row>
        <row r="155">
          <cell r="D155" t="str">
            <v>S/</v>
          </cell>
          <cell r="E155">
            <v>0</v>
          </cell>
          <cell r="G155">
            <v>0</v>
          </cell>
          <cell r="H155">
            <v>0</v>
          </cell>
          <cell r="I155">
            <v>0</v>
          </cell>
          <cell r="O155">
            <v>0</v>
          </cell>
          <cell r="P155">
            <v>0</v>
          </cell>
          <cell r="Q155">
            <v>1561.427516247305</v>
          </cell>
        </row>
        <row r="157">
          <cell r="C157" t="str">
            <v>Encofrado metálico</v>
          </cell>
          <cell r="D157" t="str">
            <v>m2</v>
          </cell>
          <cell r="G157">
            <v>2647.6011396011395</v>
          </cell>
          <cell r="O157">
            <v>2647.6011396011395</v>
          </cell>
          <cell r="P157">
            <v>2647.6011396011395</v>
          </cell>
          <cell r="Q157">
            <v>531.09</v>
          </cell>
        </row>
        <row r="158">
          <cell r="D158" t="str">
            <v>S/</v>
          </cell>
          <cell r="E158">
            <v>0</v>
          </cell>
          <cell r="G158">
            <v>38325.586640000001</v>
          </cell>
          <cell r="H158">
            <v>0</v>
          </cell>
          <cell r="I158">
            <v>0</v>
          </cell>
          <cell r="O158">
            <v>38325.586640000001</v>
          </cell>
          <cell r="P158">
            <v>38325.586640000001</v>
          </cell>
          <cell r="Q158">
            <v>5535.0199879663505</v>
          </cell>
        </row>
        <row r="160">
          <cell r="C160" t="str">
            <v>Camión Grua Hiab 6 ton, carroc. Plataforma (Cosapi)</v>
          </cell>
          <cell r="D160" t="str">
            <v>H-M</v>
          </cell>
          <cell r="G160">
            <v>55.6</v>
          </cell>
          <cell r="O160">
            <v>55.6</v>
          </cell>
          <cell r="P160">
            <v>55.6</v>
          </cell>
        </row>
        <row r="161">
          <cell r="D161" t="str">
            <v>S/</v>
          </cell>
          <cell r="E161">
            <v>0</v>
          </cell>
          <cell r="G161">
            <v>4138.05</v>
          </cell>
          <cell r="H161">
            <v>0</v>
          </cell>
          <cell r="O161">
            <v>4138.05</v>
          </cell>
          <cell r="P161">
            <v>4138.05</v>
          </cell>
        </row>
        <row r="162">
          <cell r="E162">
            <v>0</v>
          </cell>
          <cell r="F162">
            <v>0</v>
          </cell>
          <cell r="G162">
            <v>42463.636639999997</v>
          </cell>
          <cell r="H162">
            <v>0</v>
          </cell>
          <cell r="I162">
            <v>0</v>
          </cell>
          <cell r="J162">
            <v>0</v>
          </cell>
          <cell r="K162">
            <v>0</v>
          </cell>
          <cell r="L162">
            <v>0</v>
          </cell>
          <cell r="M162">
            <v>0</v>
          </cell>
          <cell r="N162">
            <v>0</v>
          </cell>
          <cell r="O162">
            <v>42463.636639999997</v>
          </cell>
          <cell r="P162">
            <v>42463.636639999997</v>
          </cell>
          <cell r="Q162">
            <v>7096.4475042136555</v>
          </cell>
        </row>
        <row r="164">
          <cell r="C164" t="str">
            <v>ENCOFRADO CARAVISTA LOSAS Y VIGAS</v>
          </cell>
        </row>
        <row r="165">
          <cell r="C165" t="str">
            <v>Equipo encofrado</v>
          </cell>
          <cell r="D165" t="str">
            <v>m2</v>
          </cell>
          <cell r="F165">
            <v>0</v>
          </cell>
          <cell r="G165">
            <v>0</v>
          </cell>
          <cell r="O165">
            <v>0</v>
          </cell>
          <cell r="P165">
            <v>0</v>
          </cell>
          <cell r="Q165">
            <v>13357.5</v>
          </cell>
        </row>
        <row r="166">
          <cell r="D166" t="str">
            <v>S/</v>
          </cell>
          <cell r="E166">
            <v>0</v>
          </cell>
          <cell r="F166">
            <v>0</v>
          </cell>
          <cell r="G166">
            <v>0</v>
          </cell>
          <cell r="H166">
            <v>0</v>
          </cell>
          <cell r="I166">
            <v>0</v>
          </cell>
          <cell r="J166">
            <v>0</v>
          </cell>
          <cell r="K166">
            <v>0</v>
          </cell>
          <cell r="L166">
            <v>0</v>
          </cell>
          <cell r="M166">
            <v>0</v>
          </cell>
          <cell r="N166">
            <v>0</v>
          </cell>
          <cell r="O166">
            <v>0</v>
          </cell>
          <cell r="P166">
            <v>0</v>
          </cell>
          <cell r="Q166">
            <v>4640.3955066787494</v>
          </cell>
        </row>
        <row r="168">
          <cell r="C168" t="str">
            <v>Apuntalamiento y encofrado metálico</v>
          </cell>
          <cell r="D168" t="str">
            <v>m2</v>
          </cell>
          <cell r="G168">
            <v>19509.677419112115</v>
          </cell>
          <cell r="O168">
            <v>19509.677419112115</v>
          </cell>
          <cell r="P168">
            <v>19509.677419112115</v>
          </cell>
          <cell r="Q168">
            <v>6167.431111111111</v>
          </cell>
        </row>
        <row r="169">
          <cell r="D169" t="str">
            <v>S/</v>
          </cell>
          <cell r="E169">
            <v>30000</v>
          </cell>
          <cell r="F169">
            <v>35672</v>
          </cell>
          <cell r="G169">
            <v>214248.37966999999</v>
          </cell>
          <cell r="J169">
            <v>0</v>
          </cell>
          <cell r="K169">
            <v>0</v>
          </cell>
          <cell r="L169">
            <v>0</v>
          </cell>
          <cell r="M169">
            <v>0</v>
          </cell>
          <cell r="N169">
            <v>0</v>
          </cell>
          <cell r="O169">
            <v>214248.37966999999</v>
          </cell>
          <cell r="P169">
            <v>208576.37966999999</v>
          </cell>
          <cell r="Q169">
            <v>96415.450698767192</v>
          </cell>
        </row>
        <row r="171">
          <cell r="C171" t="str">
            <v>Camión Grua Hiab 6 ton, carroc. Plataforma (Cosapi)</v>
          </cell>
          <cell r="D171" t="str">
            <v>H-M</v>
          </cell>
          <cell r="G171">
            <v>81</v>
          </cell>
          <cell r="O171">
            <v>81</v>
          </cell>
          <cell r="P171">
            <v>81</v>
          </cell>
        </row>
        <row r="172">
          <cell r="D172" t="str">
            <v>S/</v>
          </cell>
          <cell r="E172">
            <v>0</v>
          </cell>
          <cell r="G172">
            <v>4797.8100000000004</v>
          </cell>
          <cell r="H172">
            <v>0</v>
          </cell>
          <cell r="I172">
            <v>0</v>
          </cell>
          <cell r="J172">
            <v>0</v>
          </cell>
          <cell r="K172">
            <v>0</v>
          </cell>
          <cell r="L172">
            <v>0</v>
          </cell>
          <cell r="M172">
            <v>0</v>
          </cell>
          <cell r="N172">
            <v>0</v>
          </cell>
          <cell r="O172">
            <v>4797.8100000000004</v>
          </cell>
          <cell r="P172">
            <v>4797.8100000000004</v>
          </cell>
        </row>
        <row r="174">
          <cell r="C174" t="str">
            <v>Montaje y Desmontaje de Grua Torre</v>
          </cell>
          <cell r="D174" t="str">
            <v>GLB</v>
          </cell>
          <cell r="G174">
            <v>0</v>
          </cell>
          <cell r="O174">
            <v>0</v>
          </cell>
          <cell r="P174">
            <v>0</v>
          </cell>
        </row>
        <row r="175">
          <cell r="D175" t="str">
            <v>S/</v>
          </cell>
          <cell r="G175">
            <v>2053.7350000000001</v>
          </cell>
          <cell r="O175">
            <v>2053.7350000000001</v>
          </cell>
          <cell r="P175">
            <v>2053.7350000000001</v>
          </cell>
        </row>
        <row r="177">
          <cell r="C177" t="str">
            <v>Grua Torre Potain MC80</v>
          </cell>
          <cell r="D177" t="str">
            <v>D-M</v>
          </cell>
          <cell r="G177">
            <v>20</v>
          </cell>
          <cell r="O177">
            <v>20</v>
          </cell>
          <cell r="P177">
            <v>20</v>
          </cell>
        </row>
        <row r="178">
          <cell r="D178" t="str">
            <v>S/</v>
          </cell>
          <cell r="E178">
            <v>0</v>
          </cell>
          <cell r="F178">
            <v>0</v>
          </cell>
          <cell r="G178">
            <v>11073.584000000001</v>
          </cell>
          <cell r="H178">
            <v>0</v>
          </cell>
          <cell r="I178">
            <v>0</v>
          </cell>
          <cell r="J178">
            <v>0</v>
          </cell>
          <cell r="O178">
            <v>11073.584000000001</v>
          </cell>
          <cell r="P178">
            <v>11073.584000000001</v>
          </cell>
        </row>
        <row r="180">
          <cell r="C180" t="str">
            <v>Balde para concreto de 500 lts x 3</v>
          </cell>
          <cell r="D180" t="str">
            <v>D-M</v>
          </cell>
          <cell r="G180">
            <v>374</v>
          </cell>
          <cell r="O180">
            <v>374</v>
          </cell>
          <cell r="P180">
            <v>374</v>
          </cell>
        </row>
        <row r="181">
          <cell r="D181" t="str">
            <v>S/</v>
          </cell>
          <cell r="E181">
            <v>0</v>
          </cell>
          <cell r="F181">
            <v>0</v>
          </cell>
          <cell r="G181">
            <v>3951</v>
          </cell>
          <cell r="H181">
            <v>0</v>
          </cell>
          <cell r="I181">
            <v>0</v>
          </cell>
          <cell r="J181">
            <v>0</v>
          </cell>
          <cell r="O181">
            <v>3951</v>
          </cell>
          <cell r="P181">
            <v>3951</v>
          </cell>
        </row>
        <row r="183">
          <cell r="C183" t="str">
            <v>Dinamometro (Cosapi)</v>
          </cell>
          <cell r="D183" t="str">
            <v>D-M</v>
          </cell>
          <cell r="G183">
            <v>2</v>
          </cell>
          <cell r="O183">
            <v>2</v>
          </cell>
          <cell r="P183">
            <v>2</v>
          </cell>
        </row>
        <row r="184">
          <cell r="D184" t="str">
            <v>S/</v>
          </cell>
          <cell r="F184">
            <v>0</v>
          </cell>
          <cell r="G184">
            <v>2.6081300000000005</v>
          </cell>
          <cell r="O184">
            <v>2.6081300000000005</v>
          </cell>
          <cell r="P184">
            <v>2.6081300000000005</v>
          </cell>
        </row>
        <row r="186">
          <cell r="C186" t="str">
            <v>Tecle Rachet Vital (Cosapi)</v>
          </cell>
          <cell r="D186" t="str">
            <v>D-M</v>
          </cell>
          <cell r="G186">
            <v>2</v>
          </cell>
          <cell r="O186">
            <v>2</v>
          </cell>
          <cell r="P186">
            <v>2</v>
          </cell>
        </row>
        <row r="187">
          <cell r="D187" t="str">
            <v>S/</v>
          </cell>
          <cell r="F187">
            <v>0</v>
          </cell>
          <cell r="G187">
            <v>2.9713466666666668</v>
          </cell>
          <cell r="O187">
            <v>2.9713466666666668</v>
          </cell>
          <cell r="P187">
            <v>2.9713466666666668</v>
          </cell>
        </row>
        <row r="189">
          <cell r="C189" t="str">
            <v>Tirfor (Cosapi)</v>
          </cell>
          <cell r="D189" t="str">
            <v>D-M</v>
          </cell>
          <cell r="G189">
            <v>166</v>
          </cell>
          <cell r="O189">
            <v>166</v>
          </cell>
          <cell r="P189">
            <v>166</v>
          </cell>
        </row>
        <row r="190">
          <cell r="D190" t="str">
            <v>S/</v>
          </cell>
          <cell r="E190">
            <v>0</v>
          </cell>
          <cell r="G190">
            <v>347.61854833333337</v>
          </cell>
          <cell r="H190">
            <v>0</v>
          </cell>
          <cell r="I190">
            <v>0</v>
          </cell>
          <cell r="O190">
            <v>347.61854833333337</v>
          </cell>
          <cell r="P190">
            <v>347.61854833333337</v>
          </cell>
        </row>
        <row r="192">
          <cell r="C192" t="str">
            <v>Grupo Electrogeno (Cosapi)</v>
          </cell>
          <cell r="D192" t="str">
            <v>D-M</v>
          </cell>
          <cell r="G192">
            <v>22</v>
          </cell>
          <cell r="O192">
            <v>22</v>
          </cell>
          <cell r="P192">
            <v>22</v>
          </cell>
        </row>
        <row r="193">
          <cell r="D193" t="str">
            <v>S/</v>
          </cell>
          <cell r="E193">
            <v>0</v>
          </cell>
          <cell r="G193">
            <v>2366.9029420000002</v>
          </cell>
          <cell r="H193">
            <v>0</v>
          </cell>
          <cell r="I193">
            <v>0</v>
          </cell>
          <cell r="J193">
            <v>0</v>
          </cell>
          <cell r="O193">
            <v>2366.9029420000002</v>
          </cell>
          <cell r="P193">
            <v>2366.9029420000002</v>
          </cell>
        </row>
        <row r="195">
          <cell r="C195" t="str">
            <v>Vibrador electrico (Alquiler)</v>
          </cell>
          <cell r="D195" t="str">
            <v>GLB</v>
          </cell>
          <cell r="G195">
            <v>0</v>
          </cell>
          <cell r="O195">
            <v>0</v>
          </cell>
          <cell r="P195">
            <v>0</v>
          </cell>
        </row>
        <row r="196">
          <cell r="D196" t="str">
            <v>S/</v>
          </cell>
          <cell r="G196">
            <v>271.5</v>
          </cell>
          <cell r="O196">
            <v>271.5</v>
          </cell>
          <cell r="P196">
            <v>271.5</v>
          </cell>
        </row>
        <row r="198">
          <cell r="C198" t="str">
            <v>Gata Hidraulica (Cosapi)</v>
          </cell>
          <cell r="D198" t="str">
            <v>D-M</v>
          </cell>
          <cell r="G198">
            <v>9</v>
          </cell>
          <cell r="O198">
            <v>9</v>
          </cell>
          <cell r="P198">
            <v>9</v>
          </cell>
        </row>
        <row r="199">
          <cell r="D199" t="str">
            <v>S/</v>
          </cell>
          <cell r="E199">
            <v>0</v>
          </cell>
          <cell r="F199">
            <v>0</v>
          </cell>
          <cell r="G199">
            <v>825.58079999999995</v>
          </cell>
          <cell r="H199">
            <v>0</v>
          </cell>
          <cell r="O199">
            <v>825.58079999999995</v>
          </cell>
          <cell r="P199">
            <v>825.58079999999995</v>
          </cell>
        </row>
        <row r="200">
          <cell r="E200">
            <v>30000</v>
          </cell>
          <cell r="F200">
            <v>35672</v>
          </cell>
          <cell r="G200">
            <v>239941.69043699998</v>
          </cell>
          <cell r="H200">
            <v>0</v>
          </cell>
          <cell r="I200">
            <v>0</v>
          </cell>
          <cell r="J200">
            <v>0</v>
          </cell>
          <cell r="K200">
            <v>0</v>
          </cell>
          <cell r="L200">
            <v>0</v>
          </cell>
          <cell r="M200">
            <v>0</v>
          </cell>
          <cell r="N200">
            <v>0</v>
          </cell>
          <cell r="O200">
            <v>239941.69043699998</v>
          </cell>
          <cell r="P200">
            <v>234269.69043699998</v>
          </cell>
          <cell r="Q200">
            <v>101055.84620544594</v>
          </cell>
        </row>
        <row r="202">
          <cell r="C202" t="str">
            <v>ENCOFRADO NORMAL MURO DE CONTENCION</v>
          </cell>
        </row>
        <row r="203">
          <cell r="C203" t="str">
            <v>Equipo encofrado</v>
          </cell>
          <cell r="D203" t="str">
            <v>m2</v>
          </cell>
          <cell r="G203">
            <v>0</v>
          </cell>
          <cell r="O203">
            <v>0</v>
          </cell>
          <cell r="P203">
            <v>0</v>
          </cell>
          <cell r="Q203">
            <v>2814.1</v>
          </cell>
        </row>
        <row r="204">
          <cell r="D204" t="str">
            <v>S/</v>
          </cell>
          <cell r="E204">
            <v>0</v>
          </cell>
          <cell r="G204">
            <v>0</v>
          </cell>
          <cell r="H204">
            <v>0</v>
          </cell>
          <cell r="I204">
            <v>0</v>
          </cell>
          <cell r="J204">
            <v>0</v>
          </cell>
          <cell r="K204">
            <v>0</v>
          </cell>
          <cell r="L204">
            <v>0</v>
          </cell>
          <cell r="M204">
            <v>0</v>
          </cell>
          <cell r="N204">
            <v>0</v>
          </cell>
          <cell r="O204">
            <v>0</v>
          </cell>
          <cell r="P204">
            <v>0</v>
          </cell>
          <cell r="Q204">
            <v>977.61834140705002</v>
          </cell>
        </row>
        <row r="206">
          <cell r="C206" t="str">
            <v>Encofrado metálico</v>
          </cell>
          <cell r="D206" t="str">
            <v>m2</v>
          </cell>
          <cell r="G206">
            <v>0</v>
          </cell>
          <cell r="O206">
            <v>0</v>
          </cell>
          <cell r="P206">
            <v>0</v>
          </cell>
          <cell r="Q206">
            <v>2791.73</v>
          </cell>
        </row>
        <row r="207">
          <cell r="D207" t="str">
            <v>S/</v>
          </cell>
          <cell r="E207">
            <v>0</v>
          </cell>
          <cell r="G207">
            <v>428.17</v>
          </cell>
          <cell r="H207">
            <v>0</v>
          </cell>
          <cell r="I207">
            <v>0</v>
          </cell>
          <cell r="J207">
            <v>0</v>
          </cell>
          <cell r="K207">
            <v>0</v>
          </cell>
          <cell r="L207">
            <v>0</v>
          </cell>
          <cell r="M207">
            <v>0</v>
          </cell>
          <cell r="N207">
            <v>0</v>
          </cell>
          <cell r="O207">
            <v>428.17</v>
          </cell>
          <cell r="P207">
            <v>428.17</v>
          </cell>
          <cell r="Q207">
            <v>29095.41010187595</v>
          </cell>
        </row>
        <row r="209">
          <cell r="C209" t="str">
            <v>Camión Grua Hiab 6 ton, carroc. Plataforma (Cosapi)</v>
          </cell>
          <cell r="D209" t="str">
            <v>H-M</v>
          </cell>
          <cell r="G209">
            <v>0</v>
          </cell>
          <cell r="O209">
            <v>0</v>
          </cell>
          <cell r="P209">
            <v>0</v>
          </cell>
        </row>
        <row r="210">
          <cell r="D210" t="str">
            <v>S/</v>
          </cell>
          <cell r="E210">
            <v>0</v>
          </cell>
          <cell r="G210">
            <v>615.41</v>
          </cell>
          <cell r="H210">
            <v>0</v>
          </cell>
          <cell r="I210">
            <v>0</v>
          </cell>
          <cell r="J210">
            <v>0</v>
          </cell>
          <cell r="K210">
            <v>0</v>
          </cell>
          <cell r="L210">
            <v>0</v>
          </cell>
          <cell r="M210">
            <v>0</v>
          </cell>
          <cell r="N210">
            <v>0</v>
          </cell>
          <cell r="O210">
            <v>615.41</v>
          </cell>
          <cell r="P210">
            <v>615.41</v>
          </cell>
        </row>
        <row r="211">
          <cell r="E211">
            <v>0</v>
          </cell>
          <cell r="F211">
            <v>0</v>
          </cell>
          <cell r="G211">
            <v>1043.58</v>
          </cell>
          <cell r="H211">
            <v>0</v>
          </cell>
          <cell r="I211">
            <v>0</v>
          </cell>
          <cell r="J211">
            <v>0</v>
          </cell>
          <cell r="K211">
            <v>0</v>
          </cell>
          <cell r="L211">
            <v>0</v>
          </cell>
          <cell r="M211">
            <v>0</v>
          </cell>
          <cell r="N211">
            <v>0</v>
          </cell>
          <cell r="O211">
            <v>1043.58</v>
          </cell>
          <cell r="P211">
            <v>1043.58</v>
          </cell>
          <cell r="Q211">
            <v>30073.028443283001</v>
          </cell>
        </row>
        <row r="213">
          <cell r="C213" t="str">
            <v>ENCOFRADO CARAVISTA COLUMNAS</v>
          </cell>
        </row>
        <row r="214">
          <cell r="C214" t="str">
            <v>Equipo encofrado</v>
          </cell>
          <cell r="D214" t="str">
            <v>m2</v>
          </cell>
          <cell r="G214">
            <v>0</v>
          </cell>
          <cell r="O214">
            <v>0</v>
          </cell>
          <cell r="P214">
            <v>0</v>
          </cell>
          <cell r="Q214">
            <v>2431.9</v>
          </cell>
        </row>
        <row r="215">
          <cell r="D215" t="str">
            <v>S/</v>
          </cell>
          <cell r="E215">
            <v>0</v>
          </cell>
          <cell r="G215">
            <v>0</v>
          </cell>
          <cell r="H215">
            <v>0</v>
          </cell>
          <cell r="I215">
            <v>0</v>
          </cell>
          <cell r="J215">
            <v>0</v>
          </cell>
          <cell r="K215">
            <v>0</v>
          </cell>
          <cell r="L215">
            <v>0</v>
          </cell>
          <cell r="M215">
            <v>0</v>
          </cell>
          <cell r="N215">
            <v>0</v>
          </cell>
          <cell r="O215">
            <v>0</v>
          </cell>
          <cell r="P215">
            <v>0</v>
          </cell>
          <cell r="Q215">
            <v>844.84206121595003</v>
          </cell>
        </row>
        <row r="217">
          <cell r="C217" t="str">
            <v>Encofrado metálico</v>
          </cell>
          <cell r="D217" t="str">
            <v>m2</v>
          </cell>
          <cell r="G217">
            <v>2403.2390352504635</v>
          </cell>
          <cell r="O217">
            <v>2403.2390352504635</v>
          </cell>
          <cell r="P217">
            <v>2403.2390352504635</v>
          </cell>
          <cell r="Q217">
            <v>2412.56</v>
          </cell>
        </row>
        <row r="218">
          <cell r="D218" t="str">
            <v>S/</v>
          </cell>
          <cell r="E218">
            <v>0</v>
          </cell>
          <cell r="G218">
            <v>23984.364419999998</v>
          </cell>
          <cell r="H218">
            <v>0</v>
          </cell>
          <cell r="I218">
            <v>0</v>
          </cell>
          <cell r="J218">
            <v>0</v>
          </cell>
          <cell r="K218">
            <v>0</v>
          </cell>
          <cell r="L218">
            <v>0</v>
          </cell>
          <cell r="M218">
            <v>0</v>
          </cell>
          <cell r="N218">
            <v>0</v>
          </cell>
          <cell r="O218">
            <v>23984.364419999998</v>
          </cell>
          <cell r="P218">
            <v>23984.364419999998</v>
          </cell>
          <cell r="Q218">
            <v>25143.700356188401</v>
          </cell>
        </row>
        <row r="220">
          <cell r="C220" t="str">
            <v>Camión Grua Hiab 6 ton, carroc. Plataforma (Cosapi)</v>
          </cell>
          <cell r="D220" t="str">
            <v>H-M</v>
          </cell>
          <cell r="G220">
            <v>11.6</v>
          </cell>
          <cell r="O220">
            <v>11.6</v>
          </cell>
          <cell r="P220">
            <v>11.6</v>
          </cell>
          <cell r="Q220">
            <v>0</v>
          </cell>
        </row>
        <row r="221">
          <cell r="D221" t="str">
            <v>S/</v>
          </cell>
          <cell r="E221">
            <v>0</v>
          </cell>
          <cell r="G221">
            <v>1617.81</v>
          </cell>
          <cell r="H221">
            <v>0</v>
          </cell>
          <cell r="I221">
            <v>0</v>
          </cell>
          <cell r="J221">
            <v>0</v>
          </cell>
          <cell r="K221">
            <v>0</v>
          </cell>
          <cell r="L221">
            <v>0</v>
          </cell>
          <cell r="M221">
            <v>0</v>
          </cell>
          <cell r="N221">
            <v>0</v>
          </cell>
          <cell r="O221">
            <v>1617.81</v>
          </cell>
          <cell r="P221">
            <v>1617.81</v>
          </cell>
          <cell r="Q221">
            <v>0</v>
          </cell>
        </row>
        <row r="223">
          <cell r="C223" t="str">
            <v>Montaje y Desmontaje de Grua Torre</v>
          </cell>
          <cell r="D223" t="str">
            <v>GLB</v>
          </cell>
          <cell r="G223">
            <v>0</v>
          </cell>
          <cell r="O223">
            <v>0</v>
          </cell>
          <cell r="P223">
            <v>0</v>
          </cell>
        </row>
        <row r="224">
          <cell r="D224" t="str">
            <v>S/</v>
          </cell>
          <cell r="G224">
            <v>2053.7350000000001</v>
          </cell>
          <cell r="O224">
            <v>2053.7350000000001</v>
          </cell>
          <cell r="P224">
            <v>2053.7350000000001</v>
          </cell>
        </row>
        <row r="226">
          <cell r="C226" t="str">
            <v>Grua Torre Potain MC80</v>
          </cell>
          <cell r="D226" t="str">
            <v>D-M</v>
          </cell>
          <cell r="G226">
            <v>20</v>
          </cell>
          <cell r="O226">
            <v>20</v>
          </cell>
          <cell r="P226">
            <v>20</v>
          </cell>
          <cell r="Q226">
            <v>0</v>
          </cell>
        </row>
        <row r="227">
          <cell r="D227" t="str">
            <v>S/</v>
          </cell>
          <cell r="E227">
            <v>0</v>
          </cell>
          <cell r="F227">
            <v>0</v>
          </cell>
          <cell r="G227">
            <v>11076.567000000001</v>
          </cell>
          <cell r="H227">
            <v>0</v>
          </cell>
          <cell r="I227">
            <v>0</v>
          </cell>
          <cell r="J227">
            <v>0</v>
          </cell>
          <cell r="K227">
            <v>0</v>
          </cell>
          <cell r="L227">
            <v>0</v>
          </cell>
          <cell r="M227">
            <v>0</v>
          </cell>
          <cell r="N227">
            <v>0</v>
          </cell>
          <cell r="O227">
            <v>11076.567000000001</v>
          </cell>
          <cell r="P227">
            <v>11076.567000000001</v>
          </cell>
          <cell r="Q227">
            <v>0</v>
          </cell>
        </row>
        <row r="229">
          <cell r="C229" t="str">
            <v>Dinamometro (Cosapi)</v>
          </cell>
          <cell r="D229" t="str">
            <v>D-M</v>
          </cell>
          <cell r="G229">
            <v>2</v>
          </cell>
          <cell r="O229">
            <v>2</v>
          </cell>
          <cell r="P229">
            <v>2</v>
          </cell>
        </row>
        <row r="230">
          <cell r="D230" t="str">
            <v>S/</v>
          </cell>
          <cell r="F230">
            <v>0</v>
          </cell>
          <cell r="G230">
            <v>2.6081300000000005</v>
          </cell>
          <cell r="O230">
            <v>2.6081300000000005</v>
          </cell>
          <cell r="P230">
            <v>2.6081300000000005</v>
          </cell>
        </row>
        <row r="232">
          <cell r="C232" t="str">
            <v>Tecle Rachet Vital (Cosapi)</v>
          </cell>
          <cell r="D232" t="str">
            <v>D-M</v>
          </cell>
          <cell r="G232">
            <v>2</v>
          </cell>
          <cell r="O232">
            <v>2</v>
          </cell>
          <cell r="P232">
            <v>2</v>
          </cell>
        </row>
        <row r="233">
          <cell r="D233" t="str">
            <v>S/</v>
          </cell>
          <cell r="G233">
            <v>2.9713466666666668</v>
          </cell>
          <cell r="O233">
            <v>2.9713466666666668</v>
          </cell>
          <cell r="P233">
            <v>2.9713466666666668</v>
          </cell>
        </row>
        <row r="235">
          <cell r="C235" t="str">
            <v>Tirfor (Cosapi)</v>
          </cell>
          <cell r="D235" t="str">
            <v>D-M</v>
          </cell>
          <cell r="G235">
            <v>152</v>
          </cell>
          <cell r="O235">
            <v>152</v>
          </cell>
          <cell r="P235">
            <v>152</v>
          </cell>
        </row>
        <row r="236">
          <cell r="D236" t="str">
            <v>S/</v>
          </cell>
          <cell r="E236">
            <v>0</v>
          </cell>
          <cell r="G236">
            <v>318.32109833333334</v>
          </cell>
          <cell r="H236">
            <v>0</v>
          </cell>
          <cell r="I236">
            <v>0</v>
          </cell>
          <cell r="O236">
            <v>318.32109833333334</v>
          </cell>
          <cell r="P236">
            <v>318.32109833333334</v>
          </cell>
        </row>
        <row r="238">
          <cell r="C238" t="str">
            <v>Grupo Electrogeno (Cosapi)</v>
          </cell>
          <cell r="D238" t="str">
            <v>D-M</v>
          </cell>
          <cell r="G238">
            <v>26</v>
          </cell>
          <cell r="O238">
            <v>26</v>
          </cell>
          <cell r="P238">
            <v>26</v>
          </cell>
        </row>
        <row r="239">
          <cell r="D239" t="str">
            <v>S/</v>
          </cell>
          <cell r="E239">
            <v>0</v>
          </cell>
          <cell r="F239">
            <v>0</v>
          </cell>
          <cell r="G239">
            <v>2576.2778170000001</v>
          </cell>
          <cell r="H239">
            <v>0</v>
          </cell>
          <cell r="I239">
            <v>0</v>
          </cell>
          <cell r="J239">
            <v>0</v>
          </cell>
          <cell r="O239">
            <v>2576.2778170000001</v>
          </cell>
          <cell r="P239">
            <v>2576.2778170000001</v>
          </cell>
        </row>
        <row r="241">
          <cell r="C241" t="str">
            <v>Gata Hidraulica</v>
          </cell>
          <cell r="D241" t="str">
            <v>D-M</v>
          </cell>
          <cell r="G241">
            <v>4</v>
          </cell>
          <cell r="O241">
            <v>4</v>
          </cell>
          <cell r="P241">
            <v>4</v>
          </cell>
        </row>
        <row r="242">
          <cell r="D242" t="str">
            <v>S/</v>
          </cell>
          <cell r="G242">
            <v>1602.6035999999999</v>
          </cell>
          <cell r="O242">
            <v>1602.6035999999999</v>
          </cell>
          <cell r="P242">
            <v>1602.6035999999999</v>
          </cell>
        </row>
        <row r="244">
          <cell r="C244" t="str">
            <v>Esmeril Elect Ang de 7" Bosch</v>
          </cell>
          <cell r="D244" t="str">
            <v>D-M</v>
          </cell>
          <cell r="G244">
            <v>104</v>
          </cell>
          <cell r="O244">
            <v>104</v>
          </cell>
          <cell r="P244">
            <v>104</v>
          </cell>
        </row>
        <row r="245">
          <cell r="D245" t="str">
            <v>S/</v>
          </cell>
          <cell r="E245">
            <v>0</v>
          </cell>
          <cell r="G245">
            <v>189.54020000000003</v>
          </cell>
          <cell r="H245">
            <v>0</v>
          </cell>
          <cell r="O245">
            <v>189.54020000000003</v>
          </cell>
          <cell r="P245">
            <v>189.54020000000003</v>
          </cell>
        </row>
        <row r="247">
          <cell r="C247" t="str">
            <v>Esmeril Elect Ang Fien 4.1</v>
          </cell>
          <cell r="D247" t="str">
            <v>D-M</v>
          </cell>
          <cell r="G247">
            <v>69</v>
          </cell>
          <cell r="O247">
            <v>69</v>
          </cell>
          <cell r="P247">
            <v>69</v>
          </cell>
        </row>
        <row r="248">
          <cell r="D248" t="str">
            <v>S/</v>
          </cell>
          <cell r="E248">
            <v>0</v>
          </cell>
          <cell r="G248">
            <v>125.71430000000001</v>
          </cell>
          <cell r="H248">
            <v>0</v>
          </cell>
          <cell r="O248">
            <v>125.71430000000001</v>
          </cell>
          <cell r="P248">
            <v>125.71430000000001</v>
          </cell>
        </row>
        <row r="250">
          <cell r="C250" t="str">
            <v>Esmeril Elect Ang de 7" Bosch</v>
          </cell>
          <cell r="D250" t="str">
            <v>D-M</v>
          </cell>
          <cell r="G250">
            <v>74</v>
          </cell>
          <cell r="O250">
            <v>74</v>
          </cell>
          <cell r="P250">
            <v>74</v>
          </cell>
        </row>
        <row r="251">
          <cell r="D251" t="str">
            <v>S/</v>
          </cell>
          <cell r="E251">
            <v>0</v>
          </cell>
          <cell r="G251">
            <v>134.84896666666668</v>
          </cell>
          <cell r="H251">
            <v>0</v>
          </cell>
          <cell r="O251">
            <v>134.84896666666668</v>
          </cell>
          <cell r="P251">
            <v>134.84896666666668</v>
          </cell>
        </row>
        <row r="253">
          <cell r="C253" t="str">
            <v>Esmeril Elect Recto Bosch</v>
          </cell>
          <cell r="D253" t="str">
            <v>D-M</v>
          </cell>
          <cell r="G253">
            <v>20</v>
          </cell>
          <cell r="O253">
            <v>20</v>
          </cell>
          <cell r="P253">
            <v>20</v>
          </cell>
        </row>
        <row r="254">
          <cell r="D254" t="str">
            <v>S/</v>
          </cell>
          <cell r="E254">
            <v>0</v>
          </cell>
          <cell r="F254">
            <v>0</v>
          </cell>
          <cell r="G254">
            <v>36.487000000000009</v>
          </cell>
          <cell r="H254">
            <v>0</v>
          </cell>
          <cell r="O254">
            <v>36.487000000000009</v>
          </cell>
          <cell r="P254">
            <v>36.487000000000009</v>
          </cell>
        </row>
        <row r="255">
          <cell r="E255">
            <v>0</v>
          </cell>
          <cell r="F255">
            <v>0</v>
          </cell>
          <cell r="G255">
            <v>43721.848878666671</v>
          </cell>
          <cell r="H255">
            <v>0</v>
          </cell>
          <cell r="I255">
            <v>0</v>
          </cell>
          <cell r="J255">
            <v>0</v>
          </cell>
          <cell r="K255">
            <v>0</v>
          </cell>
          <cell r="L255">
            <v>0</v>
          </cell>
          <cell r="M255">
            <v>0</v>
          </cell>
          <cell r="N255">
            <v>0</v>
          </cell>
          <cell r="O255">
            <v>43721.848878666671</v>
          </cell>
          <cell r="P255">
            <v>43721.848878666671</v>
          </cell>
          <cell r="Q255">
            <v>25988.542417404351</v>
          </cell>
        </row>
        <row r="257">
          <cell r="C257" t="str">
            <v>ENCOFRADO CARAVISTA PLACAS Y MUROS</v>
          </cell>
        </row>
        <row r="258">
          <cell r="C258" t="str">
            <v>Encofrado met lico</v>
          </cell>
          <cell r="D258" t="str">
            <v>m2</v>
          </cell>
          <cell r="G258">
            <v>11573.799356060606</v>
          </cell>
          <cell r="O258">
            <v>11573.799356060606</v>
          </cell>
          <cell r="P258">
            <v>11573.799356060606</v>
          </cell>
          <cell r="Q258">
            <v>7640.91</v>
          </cell>
        </row>
        <row r="259">
          <cell r="D259" t="str">
            <v>S/</v>
          </cell>
          <cell r="E259">
            <v>0</v>
          </cell>
          <cell r="G259">
            <v>127141.37554000001</v>
          </cell>
          <cell r="H259">
            <v>0</v>
          </cell>
          <cell r="I259">
            <v>0</v>
          </cell>
          <cell r="J259">
            <v>0</v>
          </cell>
          <cell r="K259">
            <v>0</v>
          </cell>
          <cell r="L259">
            <v>0</v>
          </cell>
          <cell r="M259">
            <v>0</v>
          </cell>
          <cell r="N259">
            <v>0</v>
          </cell>
          <cell r="O259">
            <v>127141.37554000001</v>
          </cell>
          <cell r="P259">
            <v>127141.37554000001</v>
          </cell>
          <cell r="Q259">
            <v>79633.564134613654</v>
          </cell>
        </row>
        <row r="261">
          <cell r="C261" t="str">
            <v>Equipo encofrado</v>
          </cell>
          <cell r="D261" t="str">
            <v>m2</v>
          </cell>
          <cell r="G261">
            <v>0</v>
          </cell>
          <cell r="O261">
            <v>0</v>
          </cell>
          <cell r="P261">
            <v>0</v>
          </cell>
          <cell r="Q261">
            <v>7702.1</v>
          </cell>
        </row>
        <row r="262">
          <cell r="D262" t="str">
            <v>S/</v>
          </cell>
          <cell r="E262">
            <v>0</v>
          </cell>
          <cell r="G262">
            <v>4000</v>
          </cell>
          <cell r="H262">
            <v>0</v>
          </cell>
          <cell r="I262">
            <v>0</v>
          </cell>
          <cell r="J262">
            <v>0</v>
          </cell>
          <cell r="K262">
            <v>0</v>
          </cell>
          <cell r="L262">
            <v>0</v>
          </cell>
          <cell r="M262">
            <v>0</v>
          </cell>
          <cell r="N262">
            <v>0</v>
          </cell>
          <cell r="O262">
            <v>4000</v>
          </cell>
          <cell r="P262">
            <v>4000</v>
          </cell>
          <cell r="Q262">
            <v>2675.7095438510501</v>
          </cell>
        </row>
        <row r="264">
          <cell r="C264" t="str">
            <v>Camión Grua Hiab 6 ton, carroc. Plataforma (Cosapi)</v>
          </cell>
          <cell r="D264" t="str">
            <v>H-M</v>
          </cell>
          <cell r="G264">
            <v>18.5</v>
          </cell>
          <cell r="O264">
            <v>18.5</v>
          </cell>
          <cell r="P264">
            <v>18.5</v>
          </cell>
        </row>
        <row r="265">
          <cell r="D265" t="str">
            <v>S/</v>
          </cell>
          <cell r="E265">
            <v>0</v>
          </cell>
          <cell r="G265">
            <v>3528.42</v>
          </cell>
          <cell r="H265">
            <v>0</v>
          </cell>
          <cell r="I265">
            <v>0</v>
          </cell>
          <cell r="J265">
            <v>0</v>
          </cell>
          <cell r="K265">
            <v>0</v>
          </cell>
          <cell r="L265">
            <v>0</v>
          </cell>
          <cell r="M265">
            <v>0</v>
          </cell>
          <cell r="N265">
            <v>0</v>
          </cell>
          <cell r="O265">
            <v>3528.42</v>
          </cell>
          <cell r="P265">
            <v>3528.42</v>
          </cell>
        </row>
        <row r="267">
          <cell r="C267" t="str">
            <v>Montaje y Desmontaje de Grua Torre</v>
          </cell>
          <cell r="D267" t="str">
            <v>GLB</v>
          </cell>
          <cell r="G267">
            <v>0</v>
          </cell>
          <cell r="O267">
            <v>0</v>
          </cell>
          <cell r="P267">
            <v>0</v>
          </cell>
        </row>
        <row r="268">
          <cell r="D268" t="str">
            <v>S/</v>
          </cell>
          <cell r="G268">
            <v>2053.7350000000001</v>
          </cell>
          <cell r="O268">
            <v>2053.7350000000001</v>
          </cell>
          <cell r="P268">
            <v>2053.7350000000001</v>
          </cell>
        </row>
        <row r="270">
          <cell r="C270" t="str">
            <v>Grua Torre Potain MC80</v>
          </cell>
          <cell r="D270" t="str">
            <v>D-M</v>
          </cell>
          <cell r="G270">
            <v>22</v>
          </cell>
          <cell r="O270">
            <v>22</v>
          </cell>
          <cell r="P270">
            <v>22</v>
          </cell>
          <cell r="Q270">
            <v>0</v>
          </cell>
        </row>
        <row r="271">
          <cell r="D271" t="str">
            <v>S/</v>
          </cell>
          <cell r="E271">
            <v>0</v>
          </cell>
          <cell r="F271">
            <v>0</v>
          </cell>
          <cell r="G271">
            <v>12187.656000000001</v>
          </cell>
          <cell r="H271">
            <v>0</v>
          </cell>
          <cell r="I271">
            <v>0</v>
          </cell>
          <cell r="J271">
            <v>0</v>
          </cell>
          <cell r="K271">
            <v>0</v>
          </cell>
          <cell r="L271">
            <v>0</v>
          </cell>
          <cell r="M271">
            <v>0</v>
          </cell>
          <cell r="N271">
            <v>0</v>
          </cell>
          <cell r="O271">
            <v>12187.656000000001</v>
          </cell>
          <cell r="P271">
            <v>12187.656000000001</v>
          </cell>
          <cell r="Q271">
            <v>0</v>
          </cell>
        </row>
        <row r="273">
          <cell r="C273" t="str">
            <v>Dinamometro (Cosapi)</v>
          </cell>
          <cell r="D273" t="str">
            <v>D-M</v>
          </cell>
          <cell r="G273">
            <v>2</v>
          </cell>
          <cell r="O273">
            <v>2</v>
          </cell>
          <cell r="P273">
            <v>2</v>
          </cell>
        </row>
        <row r="274">
          <cell r="D274" t="str">
            <v>S/</v>
          </cell>
          <cell r="F274">
            <v>0</v>
          </cell>
          <cell r="G274">
            <v>2.6081300000000005</v>
          </cell>
          <cell r="O274">
            <v>2.6081300000000005</v>
          </cell>
          <cell r="P274">
            <v>2.6081300000000005</v>
          </cell>
        </row>
        <row r="276">
          <cell r="C276" t="str">
            <v>Tecle Rachet Vital (Cosapi)</v>
          </cell>
          <cell r="D276" t="str">
            <v>D-M</v>
          </cell>
          <cell r="G276">
            <v>2</v>
          </cell>
          <cell r="O276">
            <v>2</v>
          </cell>
          <cell r="P276">
            <v>2</v>
          </cell>
        </row>
        <row r="277">
          <cell r="D277" t="str">
            <v>S/</v>
          </cell>
          <cell r="F277">
            <v>0</v>
          </cell>
          <cell r="G277">
            <v>2.9713466666666668</v>
          </cell>
          <cell r="O277">
            <v>2.9713466666666668</v>
          </cell>
          <cell r="P277">
            <v>2.9713466666666668</v>
          </cell>
        </row>
        <row r="279">
          <cell r="C279" t="str">
            <v>Tirfor (Cosapi) x 2</v>
          </cell>
          <cell r="D279" t="str">
            <v>D-M</v>
          </cell>
          <cell r="G279">
            <v>16</v>
          </cell>
          <cell r="O279">
            <v>16</v>
          </cell>
          <cell r="P279">
            <v>16</v>
          </cell>
        </row>
        <row r="280">
          <cell r="D280" t="str">
            <v>S/</v>
          </cell>
          <cell r="E280">
            <v>0</v>
          </cell>
          <cell r="F280">
            <v>0</v>
          </cell>
          <cell r="G280">
            <v>33.387813333333334</v>
          </cell>
          <cell r="H280">
            <v>0</v>
          </cell>
          <cell r="I280">
            <v>0</v>
          </cell>
          <cell r="J280">
            <v>0</v>
          </cell>
          <cell r="O280">
            <v>33.387813333333334</v>
          </cell>
          <cell r="P280">
            <v>33.387813333333334</v>
          </cell>
        </row>
        <row r="282">
          <cell r="C282" t="str">
            <v>Grupo Electrogeno (Cosapi)</v>
          </cell>
          <cell r="D282" t="str">
            <v>D-M</v>
          </cell>
          <cell r="G282">
            <v>26</v>
          </cell>
          <cell r="O282">
            <v>26</v>
          </cell>
          <cell r="P282">
            <v>26</v>
          </cell>
        </row>
        <row r="283">
          <cell r="D283" t="str">
            <v>S/</v>
          </cell>
          <cell r="E283">
            <v>0</v>
          </cell>
          <cell r="F283">
            <v>0</v>
          </cell>
          <cell r="G283">
            <v>2576.4112239999999</v>
          </cell>
          <cell r="H283">
            <v>0</v>
          </cell>
          <cell r="I283">
            <v>0</v>
          </cell>
          <cell r="J283">
            <v>0</v>
          </cell>
          <cell r="O283">
            <v>2576.4112239999999</v>
          </cell>
          <cell r="P283">
            <v>2576.4112239999999</v>
          </cell>
        </row>
        <row r="285">
          <cell r="C285" t="str">
            <v>Esmeril Ang de 7" Bosch</v>
          </cell>
          <cell r="D285" t="str">
            <v>D-M</v>
          </cell>
          <cell r="G285">
            <v>99</v>
          </cell>
          <cell r="O285">
            <v>99</v>
          </cell>
          <cell r="P285">
            <v>99</v>
          </cell>
        </row>
        <row r="286">
          <cell r="D286" t="str">
            <v>S/</v>
          </cell>
          <cell r="E286">
            <v>0</v>
          </cell>
          <cell r="G286">
            <v>180.47579999999999</v>
          </cell>
          <cell r="H286">
            <v>0</v>
          </cell>
          <cell r="O286">
            <v>180.47579999999999</v>
          </cell>
          <cell r="P286">
            <v>180.47579999999999</v>
          </cell>
        </row>
        <row r="288">
          <cell r="C288" t="str">
            <v>Esmeril Angular Bosch 7</v>
          </cell>
          <cell r="D288" t="str">
            <v>D-M</v>
          </cell>
          <cell r="G288">
            <v>119</v>
          </cell>
          <cell r="O288">
            <v>119</v>
          </cell>
          <cell r="P288">
            <v>119</v>
          </cell>
        </row>
        <row r="289">
          <cell r="D289" t="str">
            <v>S/</v>
          </cell>
          <cell r="E289">
            <v>0</v>
          </cell>
          <cell r="G289">
            <v>216.96280000000002</v>
          </cell>
          <cell r="H289">
            <v>0</v>
          </cell>
          <cell r="O289">
            <v>216.96280000000002</v>
          </cell>
          <cell r="P289">
            <v>216.96280000000002</v>
          </cell>
        </row>
        <row r="291">
          <cell r="C291" t="str">
            <v>Gata Hidraulica</v>
          </cell>
          <cell r="D291" t="str">
            <v>D-M</v>
          </cell>
          <cell r="G291">
            <v>4</v>
          </cell>
          <cell r="O291">
            <v>4</v>
          </cell>
          <cell r="P291">
            <v>4</v>
          </cell>
        </row>
        <row r="292">
          <cell r="D292" t="str">
            <v>S/</v>
          </cell>
          <cell r="F292">
            <v>0</v>
          </cell>
          <cell r="G292">
            <v>366.40359999999998</v>
          </cell>
          <cell r="O292">
            <v>366.40359999999998</v>
          </cell>
          <cell r="P292">
            <v>366.40359999999998</v>
          </cell>
        </row>
        <row r="293">
          <cell r="E293">
            <v>0</v>
          </cell>
          <cell r="F293">
            <v>0</v>
          </cell>
          <cell r="G293">
            <v>152290.40725399999</v>
          </cell>
          <cell r="H293">
            <v>0</v>
          </cell>
          <cell r="I293">
            <v>0</v>
          </cell>
          <cell r="J293">
            <v>0</v>
          </cell>
          <cell r="K293">
            <v>0</v>
          </cell>
          <cell r="L293">
            <v>0</v>
          </cell>
          <cell r="M293">
            <v>0</v>
          </cell>
          <cell r="N293">
            <v>0</v>
          </cell>
          <cell r="O293">
            <v>152290.40725399999</v>
          </cell>
          <cell r="P293">
            <v>152290.40725399999</v>
          </cell>
          <cell r="Q293">
            <v>82309.273678464699</v>
          </cell>
        </row>
        <row r="295">
          <cell r="C295" t="str">
            <v>ACERO DE REFUERZO</v>
          </cell>
        </row>
        <row r="296">
          <cell r="C296" t="str">
            <v>Taladro Eléctrico 5/8" A 1 1/4"</v>
          </cell>
          <cell r="D296" t="str">
            <v>H-M</v>
          </cell>
          <cell r="G296">
            <v>0</v>
          </cell>
          <cell r="O296">
            <v>0</v>
          </cell>
          <cell r="P296">
            <v>0</v>
          </cell>
          <cell r="Q296">
            <v>932.67</v>
          </cell>
        </row>
        <row r="297">
          <cell r="D297" t="str">
            <v>S/</v>
          </cell>
          <cell r="E297">
            <v>0</v>
          </cell>
          <cell r="G297">
            <v>0</v>
          </cell>
          <cell r="H297">
            <v>0</v>
          </cell>
          <cell r="I297">
            <v>0</v>
          </cell>
          <cell r="J297">
            <v>0</v>
          </cell>
          <cell r="K297">
            <v>0</v>
          </cell>
          <cell r="L297">
            <v>0</v>
          </cell>
          <cell r="M297">
            <v>0</v>
          </cell>
          <cell r="N297">
            <v>0</v>
          </cell>
          <cell r="O297">
            <v>0</v>
          </cell>
          <cell r="P297">
            <v>0</v>
          </cell>
          <cell r="Q297">
            <v>1555.2458806384079</v>
          </cell>
        </row>
        <row r="299">
          <cell r="C299" t="str">
            <v>Sierra Circular Electrica (Cosapi)</v>
          </cell>
          <cell r="D299" t="str">
            <v>D-M</v>
          </cell>
          <cell r="G299">
            <v>179</v>
          </cell>
          <cell r="O299">
            <v>179</v>
          </cell>
          <cell r="P299">
            <v>179</v>
          </cell>
        </row>
        <row r="300">
          <cell r="D300" t="str">
            <v>S/</v>
          </cell>
          <cell r="E300">
            <v>0</v>
          </cell>
          <cell r="F300">
            <v>0</v>
          </cell>
          <cell r="G300">
            <v>1892.385</v>
          </cell>
          <cell r="H300">
            <v>0</v>
          </cell>
          <cell r="I300">
            <v>0</v>
          </cell>
          <cell r="J300">
            <v>0</v>
          </cell>
          <cell r="K300">
            <v>0</v>
          </cell>
          <cell r="L300">
            <v>0</v>
          </cell>
          <cell r="M300">
            <v>0</v>
          </cell>
          <cell r="N300">
            <v>0</v>
          </cell>
          <cell r="O300">
            <v>1892.385</v>
          </cell>
          <cell r="P300">
            <v>1892.385</v>
          </cell>
        </row>
        <row r="302">
          <cell r="C302" t="str">
            <v>Compresora elect. 175 psi - 5HP</v>
          </cell>
          <cell r="D302" t="str">
            <v>H-M</v>
          </cell>
          <cell r="G302">
            <v>0</v>
          </cell>
          <cell r="O302">
            <v>0</v>
          </cell>
          <cell r="P302">
            <v>0</v>
          </cell>
          <cell r="Q302">
            <v>932.67</v>
          </cell>
        </row>
        <row r="303">
          <cell r="D303" t="str">
            <v>S/</v>
          </cell>
          <cell r="E303">
            <v>0</v>
          </cell>
          <cell r="G303">
            <v>0</v>
          </cell>
          <cell r="H303">
            <v>0</v>
          </cell>
          <cell r="I303">
            <v>0</v>
          </cell>
          <cell r="J303">
            <v>0</v>
          </cell>
          <cell r="K303">
            <v>0</v>
          </cell>
          <cell r="L303">
            <v>0</v>
          </cell>
          <cell r="M303">
            <v>0</v>
          </cell>
          <cell r="N303">
            <v>0</v>
          </cell>
          <cell r="O303">
            <v>0</v>
          </cell>
          <cell r="P303">
            <v>0</v>
          </cell>
          <cell r="Q303">
            <v>3240.0955846633501</v>
          </cell>
        </row>
        <row r="305">
          <cell r="C305" t="str">
            <v>Equipo de tensado</v>
          </cell>
          <cell r="D305" t="str">
            <v>T-M</v>
          </cell>
          <cell r="G305">
            <v>0</v>
          </cell>
          <cell r="O305">
            <v>0</v>
          </cell>
          <cell r="P305">
            <v>0</v>
          </cell>
          <cell r="Q305">
            <v>37.584293948126799</v>
          </cell>
        </row>
        <row r="306">
          <cell r="D306" t="str">
            <v>S/</v>
          </cell>
          <cell r="E306">
            <v>0</v>
          </cell>
          <cell r="G306">
            <v>0</v>
          </cell>
          <cell r="H306">
            <v>0</v>
          </cell>
          <cell r="I306">
            <v>0</v>
          </cell>
          <cell r="J306">
            <v>0</v>
          </cell>
          <cell r="K306">
            <v>0</v>
          </cell>
          <cell r="L306">
            <v>0</v>
          </cell>
          <cell r="M306">
            <v>0</v>
          </cell>
          <cell r="N306">
            <v>0</v>
          </cell>
          <cell r="O306">
            <v>0</v>
          </cell>
          <cell r="P306">
            <v>0</v>
          </cell>
          <cell r="Q306">
            <v>1812.2815826083502</v>
          </cell>
        </row>
        <row r="308">
          <cell r="C308" t="str">
            <v>Andamios (04) cuerpos</v>
          </cell>
          <cell r="D308" t="str">
            <v>DIA</v>
          </cell>
          <cell r="G308">
            <v>0</v>
          </cell>
          <cell r="O308">
            <v>0</v>
          </cell>
          <cell r="P308">
            <v>0</v>
          </cell>
          <cell r="Q308">
            <v>23.776811594202897</v>
          </cell>
        </row>
        <row r="309">
          <cell r="D309" t="str">
            <v>S/</v>
          </cell>
          <cell r="E309">
            <v>0</v>
          </cell>
          <cell r="G309">
            <v>0</v>
          </cell>
          <cell r="H309">
            <v>0</v>
          </cell>
          <cell r="I309">
            <v>0</v>
          </cell>
          <cell r="J309">
            <v>0</v>
          </cell>
          <cell r="K309">
            <v>0</v>
          </cell>
          <cell r="L309">
            <v>0</v>
          </cell>
          <cell r="M309">
            <v>0</v>
          </cell>
          <cell r="N309">
            <v>0</v>
          </cell>
          <cell r="O309">
            <v>0</v>
          </cell>
          <cell r="P309">
            <v>0</v>
          </cell>
          <cell r="Q309">
            <v>284.97222041015004</v>
          </cell>
        </row>
        <row r="311">
          <cell r="C311" t="str">
            <v>Equipo para fierro (Dobladotra y Cortadora)</v>
          </cell>
          <cell r="D311" t="str">
            <v>kg</v>
          </cell>
          <cell r="G311">
            <v>0</v>
          </cell>
          <cell r="O311">
            <v>0</v>
          </cell>
          <cell r="P311">
            <v>0</v>
          </cell>
          <cell r="Q311">
            <v>502830</v>
          </cell>
        </row>
        <row r="312">
          <cell r="D312" t="str">
            <v>S/</v>
          </cell>
          <cell r="E312">
            <v>0</v>
          </cell>
          <cell r="G312">
            <v>0</v>
          </cell>
          <cell r="H312">
            <v>0</v>
          </cell>
          <cell r="I312">
            <v>0</v>
          </cell>
          <cell r="J312">
            <v>0</v>
          </cell>
          <cell r="K312">
            <v>0</v>
          </cell>
          <cell r="L312">
            <v>0</v>
          </cell>
          <cell r="M312">
            <v>0</v>
          </cell>
          <cell r="N312">
            <v>0</v>
          </cell>
          <cell r="O312">
            <v>0</v>
          </cell>
          <cell r="P312">
            <v>0</v>
          </cell>
          <cell r="Q312">
            <v>17468</v>
          </cell>
        </row>
        <row r="314">
          <cell r="C314" t="str">
            <v>Dobladora de Fierro (Cosapi)</v>
          </cell>
          <cell r="D314" t="str">
            <v>D-M</v>
          </cell>
          <cell r="G314">
            <v>180</v>
          </cell>
          <cell r="O314">
            <v>180</v>
          </cell>
          <cell r="P314">
            <v>180</v>
          </cell>
        </row>
        <row r="315">
          <cell r="D315" t="str">
            <v>S/</v>
          </cell>
          <cell r="E315">
            <v>0</v>
          </cell>
          <cell r="G315">
            <v>16332.455217000001</v>
          </cell>
          <cell r="H315">
            <v>0</v>
          </cell>
          <cell r="I315">
            <v>0</v>
          </cell>
          <cell r="J315">
            <v>0</v>
          </cell>
          <cell r="K315">
            <v>0</v>
          </cell>
          <cell r="L315">
            <v>0</v>
          </cell>
          <cell r="M315">
            <v>0</v>
          </cell>
          <cell r="N315">
            <v>0</v>
          </cell>
          <cell r="O315">
            <v>16332.455217000001</v>
          </cell>
          <cell r="P315">
            <v>16332.455217000001</v>
          </cell>
        </row>
        <row r="317">
          <cell r="C317" t="str">
            <v>Cortadora de Fierro (Cosapi)</v>
          </cell>
          <cell r="D317" t="str">
            <v>D-M</v>
          </cell>
          <cell r="G317">
            <v>188</v>
          </cell>
          <cell r="O317">
            <v>188</v>
          </cell>
          <cell r="P317">
            <v>188</v>
          </cell>
        </row>
        <row r="318">
          <cell r="D318" t="str">
            <v>S/</v>
          </cell>
          <cell r="E318">
            <v>0</v>
          </cell>
          <cell r="F318">
            <v>0</v>
          </cell>
          <cell r="G318">
            <v>7443.1620545999995</v>
          </cell>
          <cell r="H318">
            <v>0</v>
          </cell>
          <cell r="I318">
            <v>0</v>
          </cell>
          <cell r="J318">
            <v>0</v>
          </cell>
          <cell r="K318">
            <v>0</v>
          </cell>
          <cell r="L318">
            <v>0</v>
          </cell>
          <cell r="M318">
            <v>0</v>
          </cell>
          <cell r="N318">
            <v>0</v>
          </cell>
          <cell r="O318">
            <v>7443.1620545999995</v>
          </cell>
          <cell r="P318">
            <v>7443.1620545999995</v>
          </cell>
        </row>
        <row r="320">
          <cell r="C320" t="str">
            <v>Camión Grua Hiab 6 ton, carroc. Plataforma (Cosapi)</v>
          </cell>
          <cell r="D320" t="str">
            <v>H-M</v>
          </cell>
          <cell r="G320">
            <v>28.7</v>
          </cell>
          <cell r="O320">
            <v>28.7</v>
          </cell>
          <cell r="P320">
            <v>28.7</v>
          </cell>
        </row>
        <row r="321">
          <cell r="D321" t="str">
            <v>S/</v>
          </cell>
          <cell r="G321">
            <v>2379.31</v>
          </cell>
          <cell r="O321">
            <v>2379.31</v>
          </cell>
          <cell r="P321">
            <v>2379.31</v>
          </cell>
        </row>
        <row r="323">
          <cell r="C323" t="str">
            <v>Montaje y Desmontaje de Grua Torre</v>
          </cell>
          <cell r="D323" t="str">
            <v>GLB</v>
          </cell>
          <cell r="G323">
            <v>0</v>
          </cell>
          <cell r="O323">
            <v>0</v>
          </cell>
          <cell r="P323">
            <v>0</v>
          </cell>
        </row>
        <row r="324">
          <cell r="D324" t="str">
            <v>S/</v>
          </cell>
          <cell r="G324">
            <v>2053.7350000000001</v>
          </cell>
          <cell r="O324">
            <v>2053.7350000000001</v>
          </cell>
          <cell r="P324">
            <v>2053.7350000000001</v>
          </cell>
        </row>
        <row r="326">
          <cell r="C326" t="str">
            <v>Grua Torre Potain MC80</v>
          </cell>
          <cell r="D326" t="str">
            <v>D-M</v>
          </cell>
          <cell r="G326">
            <v>18</v>
          </cell>
          <cell r="O326">
            <v>18</v>
          </cell>
          <cell r="P326">
            <v>18</v>
          </cell>
          <cell r="Q326">
            <v>0</v>
          </cell>
        </row>
        <row r="327">
          <cell r="D327" t="str">
            <v>S/</v>
          </cell>
          <cell r="E327">
            <v>0</v>
          </cell>
          <cell r="F327">
            <v>0</v>
          </cell>
          <cell r="G327">
            <v>9967.0480000000007</v>
          </cell>
          <cell r="H327">
            <v>0</v>
          </cell>
          <cell r="I327">
            <v>0</v>
          </cell>
          <cell r="J327">
            <v>0</v>
          </cell>
          <cell r="K327">
            <v>0</v>
          </cell>
          <cell r="L327">
            <v>0</v>
          </cell>
          <cell r="M327">
            <v>0</v>
          </cell>
          <cell r="N327">
            <v>0</v>
          </cell>
          <cell r="O327">
            <v>9967.0480000000007</v>
          </cell>
          <cell r="P327">
            <v>9967.0480000000007</v>
          </cell>
          <cell r="Q327">
            <v>0</v>
          </cell>
        </row>
        <row r="329">
          <cell r="C329" t="str">
            <v>Dinamometro (Cosapi)</v>
          </cell>
          <cell r="D329" t="str">
            <v>D-M</v>
          </cell>
          <cell r="G329">
            <v>2</v>
          </cell>
          <cell r="O329">
            <v>2</v>
          </cell>
          <cell r="P329">
            <v>2</v>
          </cell>
        </row>
        <row r="330">
          <cell r="D330" t="str">
            <v>S/</v>
          </cell>
          <cell r="F330">
            <v>0</v>
          </cell>
          <cell r="G330">
            <v>2.6081300000000005</v>
          </cell>
          <cell r="O330">
            <v>2.6081300000000005</v>
          </cell>
          <cell r="P330">
            <v>2.6081300000000005</v>
          </cell>
        </row>
        <row r="332">
          <cell r="C332" t="str">
            <v>Tecle Rachet Vital (Cosapi)</v>
          </cell>
          <cell r="D332" t="str">
            <v>D-M</v>
          </cell>
          <cell r="G332">
            <v>2</v>
          </cell>
          <cell r="O332">
            <v>2</v>
          </cell>
          <cell r="P332">
            <v>2</v>
          </cell>
        </row>
        <row r="333">
          <cell r="D333" t="str">
            <v>S/</v>
          </cell>
          <cell r="F333">
            <v>0</v>
          </cell>
          <cell r="G333">
            <v>2.9713466666666668</v>
          </cell>
          <cell r="O333">
            <v>2.9713466666666668</v>
          </cell>
          <cell r="P333">
            <v>2.9713466666666668</v>
          </cell>
        </row>
        <row r="335">
          <cell r="C335" t="str">
            <v>Tirfor (Cosapi)</v>
          </cell>
          <cell r="D335" t="str">
            <v>D-M</v>
          </cell>
          <cell r="G335">
            <v>17</v>
          </cell>
          <cell r="O335">
            <v>17</v>
          </cell>
          <cell r="P335">
            <v>17</v>
          </cell>
        </row>
        <row r="336">
          <cell r="D336" t="str">
            <v>S/</v>
          </cell>
          <cell r="E336">
            <v>0</v>
          </cell>
          <cell r="F336">
            <v>0</v>
          </cell>
          <cell r="G336">
            <v>35.47455166666667</v>
          </cell>
          <cell r="H336">
            <v>0</v>
          </cell>
          <cell r="I336">
            <v>0</v>
          </cell>
          <cell r="J336">
            <v>0</v>
          </cell>
          <cell r="O336">
            <v>35.47455166666667</v>
          </cell>
          <cell r="P336">
            <v>35.47455166666667</v>
          </cell>
        </row>
        <row r="338">
          <cell r="C338" t="str">
            <v>Grupo Electrogeno (Cosapi)</v>
          </cell>
          <cell r="D338" t="str">
            <v>D-M</v>
          </cell>
          <cell r="G338">
            <v>22</v>
          </cell>
          <cell r="O338">
            <v>22</v>
          </cell>
          <cell r="P338">
            <v>22</v>
          </cell>
        </row>
        <row r="339">
          <cell r="D339" t="str">
            <v>S/</v>
          </cell>
          <cell r="E339">
            <v>0</v>
          </cell>
          <cell r="G339">
            <v>2366.8671439235068</v>
          </cell>
          <cell r="H339">
            <v>0</v>
          </cell>
          <cell r="I339">
            <v>0</v>
          </cell>
          <cell r="J339">
            <v>0</v>
          </cell>
          <cell r="O339">
            <v>2366.8671439235068</v>
          </cell>
          <cell r="P339">
            <v>2366.8671439235068</v>
          </cell>
        </row>
        <row r="341">
          <cell r="C341" t="str">
            <v>Gata Hidraulica</v>
          </cell>
          <cell r="D341" t="str">
            <v>D-M</v>
          </cell>
          <cell r="G341">
            <v>4</v>
          </cell>
          <cell r="O341">
            <v>4</v>
          </cell>
          <cell r="P341">
            <v>4</v>
          </cell>
        </row>
        <row r="342">
          <cell r="D342" t="str">
            <v>S/</v>
          </cell>
          <cell r="F342">
            <v>0</v>
          </cell>
          <cell r="G342">
            <v>366.40359999999998</v>
          </cell>
          <cell r="O342">
            <v>366.40359999999998</v>
          </cell>
          <cell r="P342">
            <v>366.40359999999998</v>
          </cell>
        </row>
        <row r="343">
          <cell r="E343">
            <v>0</v>
          </cell>
          <cell r="F343">
            <v>0</v>
          </cell>
          <cell r="G343">
            <v>42842.420043856844</v>
          </cell>
          <cell r="H343">
            <v>0</v>
          </cell>
          <cell r="I343">
            <v>0</v>
          </cell>
          <cell r="J343">
            <v>0</v>
          </cell>
          <cell r="K343">
            <v>0</v>
          </cell>
          <cell r="L343">
            <v>0</v>
          </cell>
          <cell r="M343">
            <v>0</v>
          </cell>
          <cell r="N343">
            <v>0</v>
          </cell>
          <cell r="O343">
            <v>42842.420043856844</v>
          </cell>
          <cell r="P343">
            <v>42842.420043856844</v>
          </cell>
          <cell r="Q343">
            <v>24360.595268320259</v>
          </cell>
        </row>
        <row r="345">
          <cell r="C345" t="str">
            <v>VARIOS</v>
          </cell>
        </row>
        <row r="346">
          <cell r="C346" t="str">
            <v>Andamios (04) cuerpos</v>
          </cell>
          <cell r="D346" t="str">
            <v>dia</v>
          </cell>
          <cell r="G346">
            <v>0</v>
          </cell>
          <cell r="O346">
            <v>0</v>
          </cell>
          <cell r="P346">
            <v>0</v>
          </cell>
          <cell r="Q346">
            <v>12.64</v>
          </cell>
        </row>
        <row r="347">
          <cell r="D347" t="str">
            <v>S/</v>
          </cell>
          <cell r="E347">
            <v>0</v>
          </cell>
          <cell r="G347">
            <v>0</v>
          </cell>
          <cell r="H347">
            <v>0</v>
          </cell>
          <cell r="I347">
            <v>0</v>
          </cell>
          <cell r="J347">
            <v>0</v>
          </cell>
          <cell r="K347">
            <v>0</v>
          </cell>
          <cell r="L347">
            <v>0</v>
          </cell>
          <cell r="M347">
            <v>0</v>
          </cell>
          <cell r="N347">
            <v>0</v>
          </cell>
          <cell r="O347">
            <v>0</v>
          </cell>
          <cell r="P347">
            <v>0</v>
          </cell>
          <cell r="Q347">
            <v>151.49419221804001</v>
          </cell>
        </row>
        <row r="349">
          <cell r="C349" t="str">
            <v>Mezcladora 12 P3 Tipo Tolva</v>
          </cell>
          <cell r="D349" t="str">
            <v>H-M</v>
          </cell>
          <cell r="G349">
            <v>16</v>
          </cell>
          <cell r="O349">
            <v>16</v>
          </cell>
          <cell r="P349">
            <v>16</v>
          </cell>
          <cell r="Q349">
            <v>5.67</v>
          </cell>
        </row>
        <row r="350">
          <cell r="D350" t="str">
            <v>S/</v>
          </cell>
          <cell r="E350">
            <v>0</v>
          </cell>
          <cell r="F350">
            <v>0</v>
          </cell>
          <cell r="G350">
            <v>390.32319999999999</v>
          </cell>
          <cell r="H350">
            <v>0</v>
          </cell>
          <cell r="I350">
            <v>0</v>
          </cell>
          <cell r="J350">
            <v>0</v>
          </cell>
          <cell r="K350">
            <v>0</v>
          </cell>
          <cell r="L350">
            <v>0</v>
          </cell>
          <cell r="M350">
            <v>0</v>
          </cell>
          <cell r="N350">
            <v>0</v>
          </cell>
          <cell r="O350">
            <v>390.32319999999999</v>
          </cell>
          <cell r="P350">
            <v>390.32319999999999</v>
          </cell>
          <cell r="Q350">
            <v>92.184674532677988</v>
          </cell>
        </row>
        <row r="351">
          <cell r="E351">
            <v>0</v>
          </cell>
          <cell r="F351">
            <v>0</v>
          </cell>
          <cell r="G351">
            <v>390.32319999999999</v>
          </cell>
          <cell r="H351">
            <v>0</v>
          </cell>
          <cell r="I351">
            <v>0</v>
          </cell>
          <cell r="J351">
            <v>0</v>
          </cell>
          <cell r="K351">
            <v>0</v>
          </cell>
          <cell r="L351">
            <v>0</v>
          </cell>
          <cell r="M351">
            <v>0</v>
          </cell>
          <cell r="N351">
            <v>0</v>
          </cell>
          <cell r="O351">
            <v>390.32319999999999</v>
          </cell>
          <cell r="P351">
            <v>390.32319999999999</v>
          </cell>
          <cell r="Q351">
            <v>243.67886675071799</v>
          </cell>
        </row>
        <row r="353">
          <cell r="C353" t="str">
            <v>CONCRETO</v>
          </cell>
        </row>
        <row r="354">
          <cell r="C354" t="str">
            <v>Mezcladora 12 P3 Tipo Tolva (Cosapi)</v>
          </cell>
          <cell r="D354" t="str">
            <v>D-M</v>
          </cell>
          <cell r="G354">
            <v>107</v>
          </cell>
          <cell r="O354">
            <v>107</v>
          </cell>
          <cell r="P354">
            <v>107</v>
          </cell>
          <cell r="Q354">
            <v>281.85000000000002</v>
          </cell>
        </row>
        <row r="355">
          <cell r="D355" t="str">
            <v>S/</v>
          </cell>
          <cell r="E355">
            <v>0</v>
          </cell>
          <cell r="F355">
            <v>0</v>
          </cell>
          <cell r="G355">
            <v>9051.1975199999997</v>
          </cell>
          <cell r="H355">
            <v>0</v>
          </cell>
          <cell r="I355">
            <v>0</v>
          </cell>
          <cell r="J355">
            <v>0</v>
          </cell>
          <cell r="K355">
            <v>0</v>
          </cell>
          <cell r="L355">
            <v>0</v>
          </cell>
          <cell r="M355">
            <v>0</v>
          </cell>
          <cell r="N355">
            <v>0</v>
          </cell>
          <cell r="O355">
            <v>9051.1975199999997</v>
          </cell>
          <cell r="P355">
            <v>9051.1975199999997</v>
          </cell>
          <cell r="Q355">
            <v>4582.4074985952902</v>
          </cell>
        </row>
        <row r="357">
          <cell r="C357" t="str">
            <v>Vibradora De Concreto P Gasolina (Cosapi)</v>
          </cell>
          <cell r="D357" t="str">
            <v>D-M</v>
          </cell>
          <cell r="F357">
            <v>0</v>
          </cell>
          <cell r="G357">
            <v>82</v>
          </cell>
          <cell r="O357">
            <v>82</v>
          </cell>
          <cell r="P357">
            <v>82</v>
          </cell>
          <cell r="Q357">
            <v>105.88</v>
          </cell>
        </row>
        <row r="358">
          <cell r="D358" t="str">
            <v>S/</v>
          </cell>
          <cell r="E358">
            <v>0</v>
          </cell>
          <cell r="F358">
            <v>0</v>
          </cell>
          <cell r="G358">
            <v>3323.9105499999996</v>
          </cell>
          <cell r="H358">
            <v>0</v>
          </cell>
          <cell r="I358">
            <v>0</v>
          </cell>
          <cell r="J358">
            <v>0</v>
          </cell>
          <cell r="K358">
            <v>0</v>
          </cell>
          <cell r="L358">
            <v>0</v>
          </cell>
          <cell r="M358">
            <v>0</v>
          </cell>
          <cell r="N358">
            <v>0</v>
          </cell>
          <cell r="O358">
            <v>3323.9105499999996</v>
          </cell>
          <cell r="P358">
            <v>3323.9105499999996</v>
          </cell>
          <cell r="Q358">
            <v>628.98437610527401</v>
          </cell>
        </row>
        <row r="360">
          <cell r="C360" t="str">
            <v>Vibratorio Eléctrico (Alquiler)</v>
          </cell>
          <cell r="D360" t="str">
            <v>GLB</v>
          </cell>
          <cell r="G360">
            <v>0</v>
          </cell>
          <cell r="O360">
            <v>0</v>
          </cell>
          <cell r="P360">
            <v>0</v>
          </cell>
        </row>
        <row r="361">
          <cell r="D361" t="str">
            <v>S/</v>
          </cell>
          <cell r="G361">
            <v>1542.73</v>
          </cell>
          <cell r="O361">
            <v>1542.73</v>
          </cell>
          <cell r="P361">
            <v>1542.73</v>
          </cell>
        </row>
        <row r="363">
          <cell r="C363" t="str">
            <v>Apisonadora Gasolinera Dynapac Co</v>
          </cell>
          <cell r="D363" t="str">
            <v>H-M</v>
          </cell>
          <cell r="G363">
            <v>0</v>
          </cell>
          <cell r="O363">
            <v>0</v>
          </cell>
          <cell r="P363">
            <v>0</v>
          </cell>
          <cell r="Q363">
            <v>17.239999999999998</v>
          </cell>
        </row>
        <row r="364">
          <cell r="D364" t="str">
            <v>S/</v>
          </cell>
          <cell r="E364">
            <v>0</v>
          </cell>
          <cell r="G364">
            <v>0</v>
          </cell>
          <cell r="H364">
            <v>0</v>
          </cell>
          <cell r="I364">
            <v>0</v>
          </cell>
          <cell r="J364">
            <v>0</v>
          </cell>
          <cell r="K364">
            <v>0</v>
          </cell>
          <cell r="L364">
            <v>0</v>
          </cell>
          <cell r="M364">
            <v>0</v>
          </cell>
          <cell r="N364">
            <v>0</v>
          </cell>
          <cell r="O364">
            <v>0</v>
          </cell>
          <cell r="P364">
            <v>0</v>
          </cell>
          <cell r="Q364">
            <v>95.826816137920005</v>
          </cell>
        </row>
        <row r="365">
          <cell r="E365">
            <v>0</v>
          </cell>
          <cell r="F365">
            <v>0</v>
          </cell>
          <cell r="G365">
            <v>13917.83807</v>
          </cell>
          <cell r="H365">
            <v>0</v>
          </cell>
          <cell r="I365">
            <v>0</v>
          </cell>
          <cell r="J365">
            <v>0</v>
          </cell>
          <cell r="K365">
            <v>0</v>
          </cell>
          <cell r="L365">
            <v>0</v>
          </cell>
          <cell r="M365">
            <v>0</v>
          </cell>
          <cell r="N365">
            <v>0</v>
          </cell>
          <cell r="O365">
            <v>13917.83807</v>
          </cell>
          <cell r="P365">
            <v>13917.83807</v>
          </cell>
          <cell r="Q365">
            <v>5307.2186908384847</v>
          </cell>
        </row>
        <row r="367">
          <cell r="C367" t="str">
            <v>CONCRETO ZAPATAS</v>
          </cell>
        </row>
        <row r="368">
          <cell r="C368" t="str">
            <v>Vibradora Eléctrico de 2" (Cosapi)</v>
          </cell>
          <cell r="D368" t="str">
            <v>D-M</v>
          </cell>
          <cell r="G368">
            <v>18</v>
          </cell>
          <cell r="O368">
            <v>18</v>
          </cell>
          <cell r="P368">
            <v>18</v>
          </cell>
          <cell r="Q368">
            <v>145.90643274853801</v>
          </cell>
        </row>
        <row r="369">
          <cell r="D369" t="str">
            <v>S/</v>
          </cell>
          <cell r="E369">
            <v>0</v>
          </cell>
          <cell r="F369">
            <v>0</v>
          </cell>
          <cell r="G369">
            <v>782.83089999999993</v>
          </cell>
          <cell r="H369">
            <v>0</v>
          </cell>
          <cell r="I369">
            <v>0</v>
          </cell>
          <cell r="J369">
            <v>0</v>
          </cell>
          <cell r="K369">
            <v>0</v>
          </cell>
          <cell r="L369">
            <v>0</v>
          </cell>
          <cell r="M369">
            <v>0</v>
          </cell>
          <cell r="N369">
            <v>0</v>
          </cell>
          <cell r="O369">
            <v>782.83089999999993</v>
          </cell>
          <cell r="P369">
            <v>782.83089999999993</v>
          </cell>
          <cell r="Q369">
            <v>866.76300124750003</v>
          </cell>
        </row>
        <row r="371">
          <cell r="C371" t="str">
            <v>Alisadora de Concreto Wacker C (Cosapi)</v>
          </cell>
          <cell r="D371" t="str">
            <v>D-M</v>
          </cell>
          <cell r="G371">
            <v>15</v>
          </cell>
          <cell r="O371">
            <v>15</v>
          </cell>
          <cell r="P371">
            <v>15</v>
          </cell>
          <cell r="Q371">
            <v>0</v>
          </cell>
        </row>
        <row r="372">
          <cell r="D372" t="str">
            <v>S/</v>
          </cell>
          <cell r="E372">
            <v>0</v>
          </cell>
          <cell r="F372">
            <v>0</v>
          </cell>
          <cell r="G372">
            <v>328.32450000000006</v>
          </cell>
          <cell r="H372">
            <v>0</v>
          </cell>
          <cell r="I372">
            <v>0</v>
          </cell>
          <cell r="J372">
            <v>0</v>
          </cell>
          <cell r="K372">
            <v>0</v>
          </cell>
          <cell r="L372">
            <v>0</v>
          </cell>
          <cell r="M372">
            <v>0</v>
          </cell>
          <cell r="N372">
            <v>0</v>
          </cell>
          <cell r="O372">
            <v>328.32450000000006</v>
          </cell>
          <cell r="P372">
            <v>328.32450000000006</v>
          </cell>
          <cell r="Q372">
            <v>0</v>
          </cell>
        </row>
        <row r="373">
          <cell r="E373">
            <v>0</v>
          </cell>
          <cell r="F373">
            <v>0</v>
          </cell>
          <cell r="G373">
            <v>1111.1554000000001</v>
          </cell>
          <cell r="H373">
            <v>0</v>
          </cell>
          <cell r="I373">
            <v>0</v>
          </cell>
          <cell r="J373">
            <v>0</v>
          </cell>
          <cell r="K373">
            <v>0</v>
          </cell>
          <cell r="L373">
            <v>0</v>
          </cell>
          <cell r="M373">
            <v>0</v>
          </cell>
          <cell r="N373">
            <v>0</v>
          </cell>
          <cell r="O373">
            <v>1111.1554000000001</v>
          </cell>
          <cell r="P373">
            <v>1111.1554000000001</v>
          </cell>
          <cell r="Q373">
            <v>866.76300124750003</v>
          </cell>
        </row>
        <row r="375">
          <cell r="C375" t="str">
            <v>COCRETO LOSAS Y VIGAS</v>
          </cell>
        </row>
        <row r="376">
          <cell r="C376" t="str">
            <v>Vibradora Eléctrco de 2" (Cosapi)</v>
          </cell>
          <cell r="D376" t="str">
            <v>D-M</v>
          </cell>
          <cell r="O376">
            <v>0</v>
          </cell>
          <cell r="P376">
            <v>0</v>
          </cell>
          <cell r="Q376">
            <v>336.78</v>
          </cell>
        </row>
        <row r="377">
          <cell r="D377" t="str">
            <v>S/</v>
          </cell>
          <cell r="E377">
            <v>0</v>
          </cell>
          <cell r="F377">
            <v>0</v>
          </cell>
          <cell r="G377">
            <v>817.69529999999986</v>
          </cell>
          <cell r="H377">
            <v>0</v>
          </cell>
          <cell r="I377">
            <v>0</v>
          </cell>
          <cell r="J377">
            <v>0</v>
          </cell>
          <cell r="K377">
            <v>0</v>
          </cell>
          <cell r="L377">
            <v>0</v>
          </cell>
          <cell r="M377">
            <v>0</v>
          </cell>
          <cell r="N377">
            <v>0</v>
          </cell>
          <cell r="O377">
            <v>817.69529999999986</v>
          </cell>
          <cell r="P377">
            <v>817.69529999999986</v>
          </cell>
          <cell r="Q377">
            <v>2000.6550640794687</v>
          </cell>
        </row>
        <row r="379">
          <cell r="C379" t="str">
            <v>Vibrador Eléctrico Wyco 3 HP de 2" (Cosapi)</v>
          </cell>
          <cell r="D379" t="str">
            <v>D-M</v>
          </cell>
          <cell r="G379">
            <v>18</v>
          </cell>
          <cell r="O379">
            <v>18</v>
          </cell>
          <cell r="P379">
            <v>18</v>
          </cell>
          <cell r="Q379">
            <v>0</v>
          </cell>
        </row>
        <row r="380">
          <cell r="D380" t="str">
            <v>S/</v>
          </cell>
          <cell r="E380">
            <v>0</v>
          </cell>
          <cell r="F380">
            <v>0</v>
          </cell>
          <cell r="G380">
            <v>782.9052999999999</v>
          </cell>
          <cell r="H380">
            <v>0</v>
          </cell>
          <cell r="I380">
            <v>0</v>
          </cell>
          <cell r="J380">
            <v>0</v>
          </cell>
          <cell r="K380">
            <v>0</v>
          </cell>
          <cell r="L380">
            <v>0</v>
          </cell>
          <cell r="M380">
            <v>0</v>
          </cell>
          <cell r="N380">
            <v>0</v>
          </cell>
          <cell r="O380">
            <v>782.9052999999999</v>
          </cell>
          <cell r="P380">
            <v>782.9052999999999</v>
          </cell>
          <cell r="Q380">
            <v>0</v>
          </cell>
        </row>
        <row r="382">
          <cell r="C382" t="str">
            <v>Vibrador Eléctrico M, Wacker 3 (Cosapi)</v>
          </cell>
          <cell r="D382" t="str">
            <v>D-M</v>
          </cell>
          <cell r="G382">
            <v>89</v>
          </cell>
          <cell r="O382">
            <v>89</v>
          </cell>
          <cell r="P382">
            <v>89</v>
          </cell>
        </row>
        <row r="383">
          <cell r="D383" t="str">
            <v>S/</v>
          </cell>
          <cell r="E383">
            <v>0</v>
          </cell>
          <cell r="F383">
            <v>0</v>
          </cell>
          <cell r="G383">
            <v>3122.6509999999994</v>
          </cell>
          <cell r="H383">
            <v>0</v>
          </cell>
          <cell r="O383">
            <v>3122.6509999999994</v>
          </cell>
          <cell r="P383">
            <v>3122.6509999999994</v>
          </cell>
        </row>
        <row r="385">
          <cell r="C385" t="str">
            <v>Vibrador Eléctrico M, Wacker (Cosapi)</v>
          </cell>
          <cell r="D385" t="str">
            <v>D-M</v>
          </cell>
          <cell r="G385">
            <v>120</v>
          </cell>
          <cell r="O385">
            <v>120</v>
          </cell>
          <cell r="P385">
            <v>120</v>
          </cell>
        </row>
        <row r="386">
          <cell r="D386" t="str">
            <v>S/</v>
          </cell>
          <cell r="E386">
            <v>0</v>
          </cell>
          <cell r="G386">
            <v>4208.3474999999999</v>
          </cell>
          <cell r="H386">
            <v>0</v>
          </cell>
          <cell r="O386">
            <v>4208.3474999999999</v>
          </cell>
          <cell r="P386">
            <v>4208.3474999999999</v>
          </cell>
        </row>
        <row r="388">
          <cell r="C388" t="str">
            <v>Vibrador Eléctrico Wyco 3 HP de 2" (Cosapi)</v>
          </cell>
          <cell r="D388" t="str">
            <v>D-M</v>
          </cell>
          <cell r="G388">
            <v>31</v>
          </cell>
          <cell r="O388">
            <v>31</v>
          </cell>
          <cell r="P388">
            <v>31</v>
          </cell>
        </row>
        <row r="389">
          <cell r="D389" t="str">
            <v>S/</v>
          </cell>
          <cell r="E389">
            <v>0</v>
          </cell>
          <cell r="F389">
            <v>0</v>
          </cell>
          <cell r="G389">
            <v>1088.0025799999999</v>
          </cell>
          <cell r="H389">
            <v>0</v>
          </cell>
          <cell r="O389">
            <v>1088.0025799999999</v>
          </cell>
          <cell r="P389">
            <v>1088.0025799999999</v>
          </cell>
        </row>
        <row r="391">
          <cell r="C391" t="str">
            <v>Alisadora de Concreto Wacker C (Cosapi)</v>
          </cell>
          <cell r="D391" t="str">
            <v>D-M</v>
          </cell>
          <cell r="G391">
            <v>19</v>
          </cell>
          <cell r="O391">
            <v>19</v>
          </cell>
          <cell r="P391">
            <v>19</v>
          </cell>
          <cell r="Q391">
            <v>0</v>
          </cell>
        </row>
        <row r="392">
          <cell r="D392" t="str">
            <v>S/</v>
          </cell>
          <cell r="E392">
            <v>0</v>
          </cell>
          <cell r="F392">
            <v>0</v>
          </cell>
          <cell r="G392">
            <v>328.32450000000006</v>
          </cell>
          <cell r="H392">
            <v>0</v>
          </cell>
          <cell r="I392">
            <v>0</v>
          </cell>
          <cell r="J392">
            <v>0</v>
          </cell>
          <cell r="K392">
            <v>0</v>
          </cell>
          <cell r="L392">
            <v>0</v>
          </cell>
          <cell r="M392">
            <v>0</v>
          </cell>
          <cell r="N392">
            <v>0</v>
          </cell>
          <cell r="O392">
            <v>328.32450000000006</v>
          </cell>
          <cell r="P392">
            <v>328.32450000000006</v>
          </cell>
          <cell r="Q392">
            <v>0</v>
          </cell>
        </row>
        <row r="393">
          <cell r="E393">
            <v>0</v>
          </cell>
          <cell r="F393">
            <v>0</v>
          </cell>
          <cell r="G393">
            <v>10347.92618</v>
          </cell>
          <cell r="H393">
            <v>0</v>
          </cell>
          <cell r="I393">
            <v>0</v>
          </cell>
          <cell r="J393">
            <v>0</v>
          </cell>
          <cell r="K393">
            <v>0</v>
          </cell>
          <cell r="L393">
            <v>0</v>
          </cell>
          <cell r="M393">
            <v>0</v>
          </cell>
          <cell r="N393">
            <v>0</v>
          </cell>
          <cell r="O393">
            <v>10347.92618</v>
          </cell>
          <cell r="P393">
            <v>10347.92618</v>
          </cell>
          <cell r="Q393">
            <v>2000.6550640794687</v>
          </cell>
        </row>
        <row r="395">
          <cell r="C395" t="str">
            <v>CONCRETO COLUMNAS</v>
          </cell>
        </row>
        <row r="396">
          <cell r="C396" t="str">
            <v>Vibrador Eléctrico de 1/2 (Cosapi)</v>
          </cell>
          <cell r="D396" t="str">
            <v>D-M</v>
          </cell>
          <cell r="G396">
            <v>60</v>
          </cell>
          <cell r="O396">
            <v>60</v>
          </cell>
          <cell r="P396">
            <v>60</v>
          </cell>
          <cell r="Q396">
            <v>114.23976608187134</v>
          </cell>
        </row>
        <row r="397">
          <cell r="D397" t="str">
            <v>S/</v>
          </cell>
          <cell r="E397">
            <v>0</v>
          </cell>
          <cell r="F397">
            <v>0</v>
          </cell>
          <cell r="G397">
            <v>1209.625</v>
          </cell>
          <cell r="H397">
            <v>0</v>
          </cell>
          <cell r="I397">
            <v>0</v>
          </cell>
          <cell r="J397">
            <v>0</v>
          </cell>
          <cell r="K397">
            <v>0</v>
          </cell>
          <cell r="L397">
            <v>0</v>
          </cell>
          <cell r="M397">
            <v>0</v>
          </cell>
          <cell r="N397">
            <v>0</v>
          </cell>
          <cell r="O397">
            <v>1209.625</v>
          </cell>
          <cell r="P397">
            <v>1209.625</v>
          </cell>
          <cell r="Q397">
            <v>678.64590097675</v>
          </cell>
        </row>
        <row r="399">
          <cell r="C399" t="str">
            <v>Vibradora Elect. Wyco 3 HP 1.3/8 (Cosapi)</v>
          </cell>
          <cell r="D399" t="str">
            <v>D-M</v>
          </cell>
          <cell r="G399">
            <v>33</v>
          </cell>
          <cell r="O399">
            <v>33</v>
          </cell>
          <cell r="P399">
            <v>33</v>
          </cell>
          <cell r="Q399">
            <v>0</v>
          </cell>
        </row>
        <row r="400">
          <cell r="D400" t="str">
            <v>S/</v>
          </cell>
          <cell r="E400">
            <v>0</v>
          </cell>
          <cell r="F400">
            <v>0</v>
          </cell>
          <cell r="G400">
            <v>735.53</v>
          </cell>
          <cell r="H400">
            <v>0</v>
          </cell>
          <cell r="I400">
            <v>0</v>
          </cell>
          <cell r="J400">
            <v>0</v>
          </cell>
          <cell r="K400">
            <v>0</v>
          </cell>
          <cell r="L400">
            <v>0</v>
          </cell>
          <cell r="M400">
            <v>0</v>
          </cell>
          <cell r="N400">
            <v>0</v>
          </cell>
          <cell r="O400">
            <v>735.53</v>
          </cell>
          <cell r="P400">
            <v>735.53</v>
          </cell>
          <cell r="Q400">
            <v>0</v>
          </cell>
        </row>
        <row r="401">
          <cell r="E401">
            <v>0</v>
          </cell>
          <cell r="F401">
            <v>0</v>
          </cell>
          <cell r="G401">
            <v>1945.155</v>
          </cell>
          <cell r="H401">
            <v>0</v>
          </cell>
          <cell r="I401">
            <v>0</v>
          </cell>
          <cell r="J401">
            <v>0</v>
          </cell>
          <cell r="K401">
            <v>0</v>
          </cell>
          <cell r="L401">
            <v>0</v>
          </cell>
          <cell r="M401">
            <v>0</v>
          </cell>
          <cell r="N401">
            <v>0</v>
          </cell>
          <cell r="O401">
            <v>1945.155</v>
          </cell>
          <cell r="P401">
            <v>1945.155</v>
          </cell>
          <cell r="Q401">
            <v>678.64590097675</v>
          </cell>
        </row>
        <row r="403">
          <cell r="C403" t="str">
            <v>CONCRETO DE PLACAS Y MUROS</v>
          </cell>
        </row>
        <row r="404">
          <cell r="C404" t="str">
            <v>Vibradora Eléctrco de 2" (Cosapi)</v>
          </cell>
          <cell r="D404" t="str">
            <v>D-M</v>
          </cell>
          <cell r="G404">
            <v>18</v>
          </cell>
          <cell r="O404">
            <v>18</v>
          </cell>
          <cell r="P404">
            <v>18</v>
          </cell>
          <cell r="Q404">
            <v>194.64327485380116</v>
          </cell>
        </row>
        <row r="405">
          <cell r="D405" t="str">
            <v>S/</v>
          </cell>
          <cell r="E405">
            <v>0</v>
          </cell>
          <cell r="F405">
            <v>0</v>
          </cell>
          <cell r="G405">
            <v>914.85590000000002</v>
          </cell>
          <cell r="H405">
            <v>0</v>
          </cell>
          <cell r="I405">
            <v>0</v>
          </cell>
          <cell r="J405">
            <v>0</v>
          </cell>
          <cell r="K405">
            <v>0</v>
          </cell>
          <cell r="L405">
            <v>0</v>
          </cell>
          <cell r="M405">
            <v>0</v>
          </cell>
          <cell r="N405">
            <v>0</v>
          </cell>
          <cell r="O405">
            <v>914.85590000000002</v>
          </cell>
          <cell r="P405">
            <v>914.85590000000002</v>
          </cell>
          <cell r="Q405">
            <v>1156.2861616642001</v>
          </cell>
        </row>
        <row r="407">
          <cell r="C407" t="str">
            <v>Vibradora Eléctrco de 2" (Cosapi)</v>
          </cell>
          <cell r="D407" t="str">
            <v>D-M</v>
          </cell>
          <cell r="G407">
            <v>6</v>
          </cell>
          <cell r="O407">
            <v>6</v>
          </cell>
          <cell r="P407">
            <v>6</v>
          </cell>
          <cell r="Q407">
            <v>226.49122807017545</v>
          </cell>
        </row>
        <row r="408">
          <cell r="D408" t="str">
            <v>S/</v>
          </cell>
          <cell r="E408">
            <v>0</v>
          </cell>
          <cell r="F408">
            <v>0</v>
          </cell>
          <cell r="G408">
            <v>231.53639999999996</v>
          </cell>
          <cell r="H408">
            <v>0</v>
          </cell>
          <cell r="I408">
            <v>0</v>
          </cell>
          <cell r="J408">
            <v>0</v>
          </cell>
          <cell r="K408">
            <v>0</v>
          </cell>
          <cell r="L408">
            <v>0</v>
          </cell>
          <cell r="M408">
            <v>0</v>
          </cell>
          <cell r="N408">
            <v>0</v>
          </cell>
          <cell r="O408">
            <v>231.53639999999996</v>
          </cell>
          <cell r="P408">
            <v>231.53639999999996</v>
          </cell>
          <cell r="Q408">
            <v>1345.4802019365</v>
          </cell>
        </row>
        <row r="410">
          <cell r="C410" t="str">
            <v>Vibradora Eléctrco Wyco de 1.1/2" (Cosapi)</v>
          </cell>
          <cell r="D410" t="str">
            <v>D-M</v>
          </cell>
          <cell r="G410">
            <v>13</v>
          </cell>
          <cell r="O410">
            <v>13</v>
          </cell>
          <cell r="P410">
            <v>13</v>
          </cell>
        </row>
        <row r="411">
          <cell r="D411" t="str">
            <v>S/</v>
          </cell>
          <cell r="E411">
            <v>0</v>
          </cell>
          <cell r="F411">
            <v>0</v>
          </cell>
          <cell r="G411">
            <v>456.27582000000001</v>
          </cell>
          <cell r="H411">
            <v>0</v>
          </cell>
          <cell r="O411">
            <v>456.27582000000001</v>
          </cell>
          <cell r="P411">
            <v>456.27582000000001</v>
          </cell>
        </row>
        <row r="413">
          <cell r="C413" t="str">
            <v>Motovibradora Dynapac AG-11K8 (Cosapi)</v>
          </cell>
          <cell r="D413" t="str">
            <v>D-M</v>
          </cell>
          <cell r="G413">
            <v>95</v>
          </cell>
          <cell r="O413">
            <v>95</v>
          </cell>
          <cell r="P413">
            <v>95</v>
          </cell>
        </row>
        <row r="414">
          <cell r="D414" t="str">
            <v>S/</v>
          </cell>
          <cell r="E414">
            <v>0</v>
          </cell>
          <cell r="F414">
            <v>0</v>
          </cell>
          <cell r="G414">
            <v>4022.3626213333328</v>
          </cell>
          <cell r="H414">
            <v>0</v>
          </cell>
          <cell r="O414">
            <v>4022.3626213333328</v>
          </cell>
          <cell r="P414">
            <v>4022.3626213333328</v>
          </cell>
        </row>
        <row r="416">
          <cell r="C416" t="str">
            <v>Vibradora Eléctrco Wacker (Cosapi)</v>
          </cell>
          <cell r="D416" t="str">
            <v>D-M</v>
          </cell>
          <cell r="G416">
            <v>89</v>
          </cell>
          <cell r="O416">
            <v>89</v>
          </cell>
          <cell r="P416">
            <v>89</v>
          </cell>
        </row>
        <row r="417">
          <cell r="D417" t="str">
            <v>S/</v>
          </cell>
          <cell r="E417">
            <v>0</v>
          </cell>
          <cell r="F417">
            <v>0</v>
          </cell>
          <cell r="G417">
            <v>3122.6509999999994</v>
          </cell>
          <cell r="H417">
            <v>0</v>
          </cell>
          <cell r="O417">
            <v>3122.6509999999994</v>
          </cell>
          <cell r="P417">
            <v>3122.6509999999994</v>
          </cell>
        </row>
        <row r="418">
          <cell r="E418">
            <v>0</v>
          </cell>
          <cell r="F418">
            <v>0</v>
          </cell>
          <cell r="G418">
            <v>8747.6817413333338</v>
          </cell>
          <cell r="H418">
            <v>0</v>
          </cell>
          <cell r="I418">
            <v>0</v>
          </cell>
          <cell r="J418">
            <v>0</v>
          </cell>
          <cell r="K418">
            <v>0</v>
          </cell>
          <cell r="L418">
            <v>0</v>
          </cell>
          <cell r="M418">
            <v>0</v>
          </cell>
          <cell r="N418">
            <v>0</v>
          </cell>
          <cell r="O418">
            <v>8747.6817413333338</v>
          </cell>
          <cell r="P418">
            <v>8747.6817413333338</v>
          </cell>
          <cell r="Q418">
            <v>2501.7663636007001</v>
          </cell>
        </row>
        <row r="420">
          <cell r="C420" t="str">
            <v>PAVIMENTO ASFALTICO</v>
          </cell>
        </row>
        <row r="421">
          <cell r="C421" t="str">
            <v>Plancha Compactadora Imetsa 19 (Cosapi)</v>
          </cell>
          <cell r="D421" t="str">
            <v>D-M</v>
          </cell>
          <cell r="G421">
            <v>48</v>
          </cell>
          <cell r="O421">
            <v>48</v>
          </cell>
          <cell r="P421">
            <v>48</v>
          </cell>
        </row>
        <row r="422">
          <cell r="D422" t="str">
            <v>S/</v>
          </cell>
          <cell r="E422">
            <v>0</v>
          </cell>
          <cell r="G422">
            <v>1753.2860000000001</v>
          </cell>
          <cell r="H422">
            <v>0</v>
          </cell>
          <cell r="I422">
            <v>0</v>
          </cell>
          <cell r="J422">
            <v>0</v>
          </cell>
          <cell r="K422">
            <v>0</v>
          </cell>
          <cell r="L422">
            <v>0</v>
          </cell>
          <cell r="M422">
            <v>0</v>
          </cell>
          <cell r="N422">
            <v>0</v>
          </cell>
          <cell r="O422">
            <v>1753.2860000000001</v>
          </cell>
          <cell r="P422">
            <v>1753.2860000000001</v>
          </cell>
        </row>
        <row r="424">
          <cell r="E424">
            <v>30000</v>
          </cell>
          <cell r="F424">
            <v>35672</v>
          </cell>
          <cell r="G424">
            <v>731841.21725119033</v>
          </cell>
          <cell r="H424">
            <v>0</v>
          </cell>
          <cell r="I424">
            <v>0</v>
          </cell>
          <cell r="J424">
            <v>0</v>
          </cell>
          <cell r="K424">
            <v>0</v>
          </cell>
          <cell r="L424">
            <v>0</v>
          </cell>
          <cell r="M424">
            <v>0</v>
          </cell>
          <cell r="N424">
            <v>0</v>
          </cell>
          <cell r="O424">
            <v>731841.21725119033</v>
          </cell>
          <cell r="P424">
            <v>726169.21725119033</v>
          </cell>
          <cell r="Q424">
            <v>287004.18507113343</v>
          </cell>
        </row>
        <row r="426">
          <cell r="C426" t="str">
            <v>TARRAJEO</v>
          </cell>
        </row>
        <row r="427">
          <cell r="C427" t="str">
            <v>Andamios (04) cuerpos</v>
          </cell>
          <cell r="D427" t="str">
            <v>DIA</v>
          </cell>
          <cell r="O427">
            <v>0</v>
          </cell>
          <cell r="P427">
            <v>0</v>
          </cell>
          <cell r="Q427">
            <v>37.94</v>
          </cell>
        </row>
        <row r="428">
          <cell r="D428" t="str">
            <v>S/</v>
          </cell>
          <cell r="E428">
            <v>0</v>
          </cell>
          <cell r="G428">
            <v>0</v>
          </cell>
          <cell r="H428">
            <v>0</v>
          </cell>
          <cell r="I428">
            <v>0</v>
          </cell>
          <cell r="J428">
            <v>0</v>
          </cell>
          <cell r="K428">
            <v>0</v>
          </cell>
          <cell r="L428">
            <v>0</v>
          </cell>
          <cell r="M428">
            <v>0</v>
          </cell>
          <cell r="N428">
            <v>0</v>
          </cell>
          <cell r="O428">
            <v>0</v>
          </cell>
          <cell r="P428">
            <v>0</v>
          </cell>
          <cell r="Q428">
            <v>454.722282654465</v>
          </cell>
        </row>
        <row r="430">
          <cell r="C430" t="str">
            <v>Ventilador Electrico Axial Mod</v>
          </cell>
          <cell r="D430" t="str">
            <v>DIA</v>
          </cell>
          <cell r="G430">
            <v>67</v>
          </cell>
          <cell r="O430">
            <v>67</v>
          </cell>
          <cell r="P430">
            <v>67</v>
          </cell>
        </row>
        <row r="431">
          <cell r="D431" t="str">
            <v>S/</v>
          </cell>
          <cell r="E431">
            <v>0</v>
          </cell>
          <cell r="F431">
            <v>0</v>
          </cell>
          <cell r="G431">
            <v>456.29144700000001</v>
          </cell>
          <cell r="H431">
            <v>0</v>
          </cell>
          <cell r="O431">
            <v>456.29144700000001</v>
          </cell>
          <cell r="P431">
            <v>456.29144700000001</v>
          </cell>
        </row>
        <row r="433">
          <cell r="C433" t="str">
            <v>Ventilador Electrico Axial</v>
          </cell>
          <cell r="D433" t="str">
            <v>DIA</v>
          </cell>
          <cell r="G433">
            <v>18</v>
          </cell>
          <cell r="O433">
            <v>18</v>
          </cell>
          <cell r="P433">
            <v>18</v>
          </cell>
        </row>
        <row r="434">
          <cell r="D434" t="str">
            <v>S/</v>
          </cell>
          <cell r="E434">
            <v>0</v>
          </cell>
          <cell r="F434">
            <v>0</v>
          </cell>
          <cell r="G434">
            <v>122.55129900000001</v>
          </cell>
          <cell r="H434">
            <v>0</v>
          </cell>
          <cell r="O434">
            <v>122.55129900000001</v>
          </cell>
          <cell r="P434">
            <v>122.55129900000001</v>
          </cell>
        </row>
        <row r="435">
          <cell r="E435">
            <v>0</v>
          </cell>
          <cell r="F435">
            <v>0</v>
          </cell>
          <cell r="G435">
            <v>578.84274600000003</v>
          </cell>
          <cell r="H435">
            <v>0</v>
          </cell>
          <cell r="I435">
            <v>0</v>
          </cell>
          <cell r="J435">
            <v>0</v>
          </cell>
          <cell r="K435">
            <v>0</v>
          </cell>
          <cell r="L435">
            <v>0</v>
          </cell>
          <cell r="M435">
            <v>0</v>
          </cell>
          <cell r="N435">
            <v>0</v>
          </cell>
          <cell r="O435">
            <v>578.84274600000003</v>
          </cell>
          <cell r="P435">
            <v>578.84274600000003</v>
          </cell>
          <cell r="Q435">
            <v>454.722282654465</v>
          </cell>
        </row>
        <row r="437">
          <cell r="C437" t="str">
            <v>PISOS</v>
          </cell>
        </row>
        <row r="438">
          <cell r="C438" t="str">
            <v>Pulidora y Compactadora</v>
          </cell>
          <cell r="D438" t="str">
            <v>GLB</v>
          </cell>
          <cell r="O438">
            <v>0</v>
          </cell>
          <cell r="P438">
            <v>0</v>
          </cell>
          <cell r="Q438">
            <v>1</v>
          </cell>
        </row>
        <row r="439">
          <cell r="D439" t="str">
            <v>S/</v>
          </cell>
          <cell r="G439">
            <v>0</v>
          </cell>
          <cell r="J439">
            <v>0</v>
          </cell>
          <cell r="K439">
            <v>0</v>
          </cell>
          <cell r="L439">
            <v>0</v>
          </cell>
          <cell r="M439">
            <v>0</v>
          </cell>
          <cell r="N439">
            <v>0</v>
          </cell>
          <cell r="O439">
            <v>0</v>
          </cell>
          <cell r="P439">
            <v>0</v>
          </cell>
          <cell r="Q439">
            <v>939.02220135150003</v>
          </cell>
        </row>
        <row r="441">
          <cell r="C441" t="str">
            <v>Eq. Adicional 2</v>
          </cell>
          <cell r="D441" t="str">
            <v>GLB</v>
          </cell>
          <cell r="O441">
            <v>0</v>
          </cell>
          <cell r="P441">
            <v>0</v>
          </cell>
        </row>
        <row r="442">
          <cell r="D442" t="str">
            <v>S/</v>
          </cell>
          <cell r="G442">
            <v>0</v>
          </cell>
          <cell r="O442">
            <v>0</v>
          </cell>
          <cell r="P442">
            <v>0</v>
          </cell>
        </row>
        <row r="443">
          <cell r="E443">
            <v>0</v>
          </cell>
          <cell r="F443">
            <v>0</v>
          </cell>
          <cell r="G443">
            <v>0</v>
          </cell>
          <cell r="H443">
            <v>0</v>
          </cell>
          <cell r="I443">
            <v>0</v>
          </cell>
          <cell r="J443">
            <v>0</v>
          </cell>
          <cell r="K443">
            <v>0</v>
          </cell>
          <cell r="L443">
            <v>0</v>
          </cell>
          <cell r="M443">
            <v>0</v>
          </cell>
          <cell r="N443">
            <v>0</v>
          </cell>
          <cell r="O443">
            <v>0</v>
          </cell>
          <cell r="P443">
            <v>0</v>
          </cell>
          <cell r="Q443">
            <v>939.02220135150003</v>
          </cell>
        </row>
        <row r="445">
          <cell r="C445" t="str">
            <v>CONTRAPISOS</v>
          </cell>
        </row>
        <row r="446">
          <cell r="C446" t="str">
            <v>Mezcladora 12 P3 Tipo Tolva</v>
          </cell>
          <cell r="D446" t="str">
            <v>D-M</v>
          </cell>
          <cell r="G446">
            <v>0</v>
          </cell>
          <cell r="O446">
            <v>0</v>
          </cell>
          <cell r="P446">
            <v>0</v>
          </cell>
          <cell r="Q446">
            <v>141.35</v>
          </cell>
        </row>
        <row r="447">
          <cell r="D447" t="str">
            <v>S/</v>
          </cell>
          <cell r="E447">
            <v>0</v>
          </cell>
          <cell r="G447">
            <v>0</v>
          </cell>
          <cell r="H447">
            <v>0</v>
          </cell>
          <cell r="I447">
            <v>0</v>
          </cell>
          <cell r="J447">
            <v>0</v>
          </cell>
          <cell r="K447">
            <v>0</v>
          </cell>
          <cell r="L447">
            <v>0</v>
          </cell>
          <cell r="M447">
            <v>0</v>
          </cell>
          <cell r="N447">
            <v>0</v>
          </cell>
          <cell r="O447">
            <v>0</v>
          </cell>
          <cell r="P447">
            <v>0</v>
          </cell>
          <cell r="Q447">
            <v>2298.1135353075897</v>
          </cell>
        </row>
        <row r="449">
          <cell r="C449" t="str">
            <v>Mezcladora 12 P3 Tipo Tolva (Adicional N° 1)</v>
          </cell>
          <cell r="D449" t="str">
            <v>D-M</v>
          </cell>
          <cell r="G449">
            <v>0</v>
          </cell>
          <cell r="O449">
            <v>0</v>
          </cell>
          <cell r="P449">
            <v>0</v>
          </cell>
          <cell r="Q449">
            <v>0</v>
          </cell>
        </row>
        <row r="450">
          <cell r="D450" t="str">
            <v>S/</v>
          </cell>
          <cell r="E450">
            <v>0</v>
          </cell>
          <cell r="G450">
            <v>0</v>
          </cell>
          <cell r="H450">
            <v>0</v>
          </cell>
          <cell r="O450">
            <v>0</v>
          </cell>
          <cell r="P450">
            <v>0</v>
          </cell>
          <cell r="Q450">
            <v>0</v>
          </cell>
        </row>
        <row r="451">
          <cell r="E451">
            <v>0</v>
          </cell>
          <cell r="F451">
            <v>0</v>
          </cell>
          <cell r="G451">
            <v>0</v>
          </cell>
          <cell r="H451">
            <v>0</v>
          </cell>
          <cell r="I451">
            <v>0</v>
          </cell>
          <cell r="J451">
            <v>0</v>
          </cell>
          <cell r="K451">
            <v>0</v>
          </cell>
          <cell r="L451">
            <v>0</v>
          </cell>
          <cell r="M451">
            <v>0</v>
          </cell>
          <cell r="N451">
            <v>0</v>
          </cell>
          <cell r="O451">
            <v>0</v>
          </cell>
          <cell r="P451">
            <v>0</v>
          </cell>
          <cell r="Q451">
            <v>2298.1135353075897</v>
          </cell>
        </row>
        <row r="453">
          <cell r="C453" t="str">
            <v>ZOCALOS Y REVESTIMIENTOS</v>
          </cell>
        </row>
        <row r="454">
          <cell r="C454" t="str">
            <v>Eq. Adicional 2</v>
          </cell>
          <cell r="D454" t="str">
            <v>GLB</v>
          </cell>
          <cell r="O454">
            <v>0</v>
          </cell>
          <cell r="P454">
            <v>0</v>
          </cell>
        </row>
        <row r="455">
          <cell r="D455" t="str">
            <v>S/</v>
          </cell>
          <cell r="G455">
            <v>0</v>
          </cell>
          <cell r="O455">
            <v>0</v>
          </cell>
          <cell r="P455">
            <v>0</v>
          </cell>
        </row>
        <row r="457">
          <cell r="C457" t="str">
            <v>CONTRAZOCALOS</v>
          </cell>
        </row>
        <row r="458">
          <cell r="C458" t="str">
            <v>Eq. Adicional 2</v>
          </cell>
          <cell r="D458" t="str">
            <v>GLB</v>
          </cell>
          <cell r="O458">
            <v>0</v>
          </cell>
          <cell r="P458">
            <v>0</v>
          </cell>
        </row>
        <row r="459">
          <cell r="D459" t="str">
            <v>S/</v>
          </cell>
          <cell r="G459">
            <v>0</v>
          </cell>
          <cell r="O459">
            <v>0</v>
          </cell>
          <cell r="P459">
            <v>0</v>
          </cell>
        </row>
        <row r="461">
          <cell r="C461" t="str">
            <v>PINTURAS</v>
          </cell>
        </row>
        <row r="462">
          <cell r="C462" t="str">
            <v>Eq. Adicional 2</v>
          </cell>
          <cell r="D462" t="str">
            <v>GLB</v>
          </cell>
          <cell r="O462">
            <v>0</v>
          </cell>
          <cell r="P462">
            <v>0</v>
          </cell>
        </row>
        <row r="463">
          <cell r="D463" t="str">
            <v>S/</v>
          </cell>
          <cell r="G463">
            <v>0</v>
          </cell>
          <cell r="O463">
            <v>0</v>
          </cell>
          <cell r="P463">
            <v>0</v>
          </cell>
        </row>
        <row r="465">
          <cell r="C465" t="str">
            <v>APARATOS Y ACCESORIOS SANITARIOS</v>
          </cell>
        </row>
        <row r="466">
          <cell r="C466" t="str">
            <v>Eq. Adicional 2</v>
          </cell>
          <cell r="D466" t="str">
            <v>GLB</v>
          </cell>
          <cell r="O466">
            <v>0</v>
          </cell>
          <cell r="P466">
            <v>0</v>
          </cell>
        </row>
        <row r="467">
          <cell r="D467" t="str">
            <v>S/</v>
          </cell>
          <cell r="G467">
            <v>0</v>
          </cell>
          <cell r="O467">
            <v>0</v>
          </cell>
          <cell r="P467">
            <v>0</v>
          </cell>
        </row>
        <row r="469">
          <cell r="C469" t="str">
            <v>INSTALACIONES ELECTRICAS</v>
          </cell>
        </row>
        <row r="470">
          <cell r="C470" t="str">
            <v>Eq. Adicional 2</v>
          </cell>
          <cell r="D470" t="str">
            <v>GLB</v>
          </cell>
          <cell r="O470">
            <v>0</v>
          </cell>
          <cell r="P470">
            <v>0</v>
          </cell>
        </row>
        <row r="471">
          <cell r="D471" t="str">
            <v>S/</v>
          </cell>
          <cell r="G471">
            <v>0</v>
          </cell>
          <cell r="O471">
            <v>0</v>
          </cell>
          <cell r="P471">
            <v>0</v>
          </cell>
        </row>
        <row r="473">
          <cell r="C473" t="str">
            <v>ESTRUCTURAS METALICAS</v>
          </cell>
        </row>
        <row r="474">
          <cell r="C474" t="str">
            <v>Grua Torre Potain MC80</v>
          </cell>
          <cell r="D474" t="str">
            <v>D-M</v>
          </cell>
          <cell r="G474">
            <v>16</v>
          </cell>
          <cell r="O474">
            <v>16</v>
          </cell>
          <cell r="P474">
            <v>16</v>
          </cell>
          <cell r="Q474">
            <v>0</v>
          </cell>
        </row>
        <row r="475">
          <cell r="D475" t="str">
            <v>S/</v>
          </cell>
          <cell r="F475">
            <v>0</v>
          </cell>
          <cell r="G475">
            <v>8874.8960000000006</v>
          </cell>
          <cell r="O475">
            <v>8874.8960000000006</v>
          </cell>
          <cell r="P475">
            <v>8874.8960000000006</v>
          </cell>
          <cell r="Q475">
            <v>0</v>
          </cell>
        </row>
        <row r="477">
          <cell r="C477" t="str">
            <v>Grupo Electrogeno (Cosapi)</v>
          </cell>
          <cell r="D477" t="str">
            <v>D-M</v>
          </cell>
          <cell r="G477">
            <v>16</v>
          </cell>
          <cell r="O477">
            <v>16</v>
          </cell>
          <cell r="P477">
            <v>16</v>
          </cell>
          <cell r="Q477">
            <v>0</v>
          </cell>
        </row>
        <row r="478">
          <cell r="D478" t="str">
            <v>S/</v>
          </cell>
          <cell r="F478">
            <v>0</v>
          </cell>
          <cell r="G478">
            <v>837.91454400000009</v>
          </cell>
          <cell r="O478">
            <v>837.91454400000009</v>
          </cell>
          <cell r="P478">
            <v>837.91454400000009</v>
          </cell>
          <cell r="Q478">
            <v>0</v>
          </cell>
        </row>
        <row r="480">
          <cell r="C480" t="str">
            <v>Desmontaje de Grua</v>
          </cell>
          <cell r="D480" t="str">
            <v>GLB</v>
          </cell>
          <cell r="G480">
            <v>1</v>
          </cell>
          <cell r="O480">
            <v>1</v>
          </cell>
          <cell r="P480">
            <v>1</v>
          </cell>
          <cell r="Q480">
            <v>0</v>
          </cell>
        </row>
        <row r="481">
          <cell r="D481" t="str">
            <v>S/</v>
          </cell>
          <cell r="G481">
            <v>2643</v>
          </cell>
          <cell r="O481">
            <v>2643</v>
          </cell>
          <cell r="P481">
            <v>2643</v>
          </cell>
          <cell r="Q481">
            <v>0</v>
          </cell>
        </row>
        <row r="483">
          <cell r="C483" t="str">
            <v>Grua Grove (Equipos Leasing)</v>
          </cell>
          <cell r="D483" t="str">
            <v>Glb</v>
          </cell>
          <cell r="G483">
            <v>0</v>
          </cell>
          <cell r="O483">
            <v>0</v>
          </cell>
          <cell r="P483">
            <v>0</v>
          </cell>
          <cell r="Q483">
            <v>0</v>
          </cell>
        </row>
        <row r="484">
          <cell r="D484" t="str">
            <v>S/</v>
          </cell>
          <cell r="G484">
            <v>4885.72</v>
          </cell>
          <cell r="O484">
            <v>4885.72</v>
          </cell>
          <cell r="P484">
            <v>4885.72</v>
          </cell>
          <cell r="Q484">
            <v>0</v>
          </cell>
        </row>
        <row r="485">
          <cell r="E485">
            <v>0</v>
          </cell>
          <cell r="F485">
            <v>0</v>
          </cell>
          <cell r="G485">
            <v>17241.530544000001</v>
          </cell>
          <cell r="H485">
            <v>0</v>
          </cell>
          <cell r="I485">
            <v>0</v>
          </cell>
          <cell r="J485">
            <v>0</v>
          </cell>
          <cell r="K485">
            <v>0</v>
          </cell>
          <cell r="L485">
            <v>0</v>
          </cell>
          <cell r="M485">
            <v>0</v>
          </cell>
          <cell r="N485">
            <v>0</v>
          </cell>
          <cell r="O485">
            <v>17241.530544000001</v>
          </cell>
          <cell r="P485">
            <v>17241.530544000001</v>
          </cell>
          <cell r="Q485">
            <v>0</v>
          </cell>
        </row>
        <row r="487">
          <cell r="C487" t="str">
            <v>DRYWALL</v>
          </cell>
        </row>
        <row r="488">
          <cell r="C488" t="str">
            <v>Grua Torre Potain MC80</v>
          </cell>
          <cell r="D488" t="str">
            <v>D-M</v>
          </cell>
          <cell r="G488">
            <v>16</v>
          </cell>
          <cell r="O488">
            <v>16</v>
          </cell>
          <cell r="P488">
            <v>16</v>
          </cell>
        </row>
        <row r="489">
          <cell r="D489" t="str">
            <v>S/</v>
          </cell>
          <cell r="F489">
            <v>0</v>
          </cell>
          <cell r="G489">
            <v>8874.8960000000006</v>
          </cell>
          <cell r="O489">
            <v>8874.8960000000006</v>
          </cell>
          <cell r="P489">
            <v>8874.8960000000006</v>
          </cell>
        </row>
        <row r="491">
          <cell r="C491" t="str">
            <v>Grupo Electrogeno (Cosapi)</v>
          </cell>
          <cell r="D491" t="str">
            <v>D-M</v>
          </cell>
          <cell r="G491">
            <v>16</v>
          </cell>
          <cell r="O491">
            <v>16</v>
          </cell>
          <cell r="P491">
            <v>16</v>
          </cell>
        </row>
        <row r="492">
          <cell r="D492" t="str">
            <v>S/</v>
          </cell>
          <cell r="F492">
            <v>0</v>
          </cell>
          <cell r="G492">
            <v>837.91454400000009</v>
          </cell>
          <cell r="O492">
            <v>837.91454400000009</v>
          </cell>
          <cell r="P492">
            <v>837.91454400000009</v>
          </cell>
        </row>
        <row r="494">
          <cell r="C494" t="str">
            <v>Set Hidraulico, Tirfor,</v>
          </cell>
          <cell r="D494" t="str">
            <v>GLB</v>
          </cell>
          <cell r="G494">
            <v>1</v>
          </cell>
          <cell r="O494">
            <v>1</v>
          </cell>
          <cell r="P494">
            <v>1</v>
          </cell>
        </row>
        <row r="495">
          <cell r="D495" t="str">
            <v>S/</v>
          </cell>
          <cell r="G495">
            <v>1000</v>
          </cell>
          <cell r="O495">
            <v>1000</v>
          </cell>
          <cell r="P495">
            <v>1000</v>
          </cell>
        </row>
        <row r="497">
          <cell r="C497" t="str">
            <v>Desmonataje de Grua</v>
          </cell>
          <cell r="D497" t="str">
            <v>GLB</v>
          </cell>
          <cell r="G497">
            <v>1</v>
          </cell>
          <cell r="O497">
            <v>1</v>
          </cell>
          <cell r="P497">
            <v>1</v>
          </cell>
        </row>
        <row r="498">
          <cell r="D498" t="str">
            <v>S/</v>
          </cell>
          <cell r="G498">
            <v>2643</v>
          </cell>
          <cell r="O498">
            <v>2643</v>
          </cell>
          <cell r="P498">
            <v>2643</v>
          </cell>
        </row>
        <row r="500">
          <cell r="C500" t="str">
            <v>Mantenimiento de Grua</v>
          </cell>
          <cell r="D500" t="str">
            <v>GLB</v>
          </cell>
          <cell r="G500">
            <v>0</v>
          </cell>
          <cell r="O500">
            <v>0</v>
          </cell>
          <cell r="P500">
            <v>0</v>
          </cell>
        </row>
        <row r="501">
          <cell r="D501" t="str">
            <v>S/</v>
          </cell>
          <cell r="G501">
            <v>6703.83</v>
          </cell>
          <cell r="O501">
            <v>6703.83</v>
          </cell>
          <cell r="P501">
            <v>6703.83</v>
          </cell>
        </row>
        <row r="502">
          <cell r="E502">
            <v>0</v>
          </cell>
          <cell r="F502">
            <v>0</v>
          </cell>
          <cell r="G502">
            <v>20059.640544000002</v>
          </cell>
          <cell r="H502">
            <v>0</v>
          </cell>
          <cell r="I502">
            <v>0</v>
          </cell>
          <cell r="J502">
            <v>0</v>
          </cell>
          <cell r="K502">
            <v>0</v>
          </cell>
          <cell r="L502">
            <v>0</v>
          </cell>
          <cell r="M502">
            <v>0</v>
          </cell>
          <cell r="N502">
            <v>0</v>
          </cell>
          <cell r="O502">
            <v>20059.640544000002</v>
          </cell>
          <cell r="P502">
            <v>20059.640544000002</v>
          </cell>
          <cell r="Q502">
            <v>0</v>
          </cell>
        </row>
        <row r="504">
          <cell r="D504" t="str">
            <v>S/</v>
          </cell>
          <cell r="E504">
            <v>0</v>
          </cell>
          <cell r="F504">
            <v>0</v>
          </cell>
          <cell r="G504">
            <v>37880.013833999998</v>
          </cell>
          <cell r="H504">
            <v>0</v>
          </cell>
          <cell r="I504">
            <v>0</v>
          </cell>
          <cell r="J504">
            <v>0</v>
          </cell>
          <cell r="K504">
            <v>0</v>
          </cell>
          <cell r="L504">
            <v>0</v>
          </cell>
          <cell r="M504">
            <v>0</v>
          </cell>
          <cell r="N504">
            <v>0</v>
          </cell>
          <cell r="O504">
            <v>37880.013833999998</v>
          </cell>
          <cell r="P504">
            <v>37880.013833999998</v>
          </cell>
          <cell r="Q504">
            <v>3691.8580193135549</v>
          </cell>
        </row>
        <row r="506">
          <cell r="E506">
            <v>30000</v>
          </cell>
          <cell r="F506">
            <v>35672</v>
          </cell>
          <cell r="G506">
            <v>769721.23108519043</v>
          </cell>
          <cell r="H506">
            <v>0</v>
          </cell>
          <cell r="I506">
            <v>0</v>
          </cell>
          <cell r="J506">
            <v>0</v>
          </cell>
          <cell r="K506">
            <v>0</v>
          </cell>
          <cell r="L506">
            <v>0</v>
          </cell>
          <cell r="M506">
            <v>0</v>
          </cell>
          <cell r="N506">
            <v>0</v>
          </cell>
          <cell r="O506">
            <v>769721.23108519043</v>
          </cell>
          <cell r="P506">
            <v>764049.23108519043</v>
          </cell>
          <cell r="Q506">
            <v>290696.04309044697</v>
          </cell>
        </row>
        <row r="509">
          <cell r="C509" t="str">
            <v>ADMINISTRACION</v>
          </cell>
        </row>
        <row r="510">
          <cell r="C510" t="str">
            <v>Computadoras (Cosapi)</v>
          </cell>
          <cell r="D510" t="str">
            <v>UND</v>
          </cell>
          <cell r="F510">
            <v>10</v>
          </cell>
          <cell r="G510">
            <v>77</v>
          </cell>
          <cell r="O510">
            <v>77</v>
          </cell>
          <cell r="P510">
            <v>67</v>
          </cell>
          <cell r="Q510">
            <v>30</v>
          </cell>
        </row>
        <row r="511">
          <cell r="D511" t="str">
            <v>S/</v>
          </cell>
          <cell r="E511">
            <v>0</v>
          </cell>
          <cell r="F511">
            <v>3173</v>
          </cell>
          <cell r="G511">
            <v>24397.25</v>
          </cell>
          <cell r="H511">
            <v>0</v>
          </cell>
          <cell r="I511">
            <v>0</v>
          </cell>
          <cell r="J511">
            <v>0</v>
          </cell>
          <cell r="K511">
            <v>0</v>
          </cell>
          <cell r="L511">
            <v>0</v>
          </cell>
          <cell r="M511">
            <v>0</v>
          </cell>
          <cell r="N511">
            <v>0</v>
          </cell>
          <cell r="O511">
            <v>24397.25</v>
          </cell>
          <cell r="P511">
            <v>21224.25</v>
          </cell>
          <cell r="Q511">
            <v>20844.000029999999</v>
          </cell>
        </row>
        <row r="513">
          <cell r="C513" t="str">
            <v>Computadoras (Alquiler)</v>
          </cell>
          <cell r="D513" t="str">
            <v>UND</v>
          </cell>
          <cell r="G513">
            <v>18</v>
          </cell>
          <cell r="O513">
            <v>18</v>
          </cell>
          <cell r="P513">
            <v>18</v>
          </cell>
        </row>
        <row r="514">
          <cell r="D514" t="str">
            <v>S/</v>
          </cell>
          <cell r="E514">
            <v>0</v>
          </cell>
          <cell r="G514">
            <v>7926.4890000000005</v>
          </cell>
          <cell r="H514">
            <v>0</v>
          </cell>
          <cell r="I514">
            <v>0</v>
          </cell>
          <cell r="J514">
            <v>0</v>
          </cell>
          <cell r="K514">
            <v>0</v>
          </cell>
          <cell r="L514">
            <v>0</v>
          </cell>
          <cell r="M514">
            <v>0</v>
          </cell>
          <cell r="N514">
            <v>0</v>
          </cell>
          <cell r="O514">
            <v>7926.4890000000005</v>
          </cell>
          <cell r="P514">
            <v>7926.4890000000005</v>
          </cell>
        </row>
        <row r="516">
          <cell r="C516" t="str">
            <v>Impresoras (Cosapi)</v>
          </cell>
          <cell r="D516" t="str">
            <v>UND</v>
          </cell>
          <cell r="F516">
            <v>4</v>
          </cell>
          <cell r="G516">
            <v>22</v>
          </cell>
          <cell r="O516">
            <v>22</v>
          </cell>
          <cell r="P516">
            <v>18</v>
          </cell>
          <cell r="Q516">
            <v>20</v>
          </cell>
        </row>
        <row r="517">
          <cell r="D517" t="str">
            <v>S/</v>
          </cell>
          <cell r="E517">
            <v>0</v>
          </cell>
          <cell r="F517">
            <v>846</v>
          </cell>
          <cell r="G517">
            <v>3378.1707000000001</v>
          </cell>
          <cell r="H517">
            <v>0</v>
          </cell>
          <cell r="I517">
            <v>0</v>
          </cell>
          <cell r="J517">
            <v>0</v>
          </cell>
          <cell r="K517">
            <v>0</v>
          </cell>
          <cell r="L517">
            <v>0</v>
          </cell>
          <cell r="M517">
            <v>0</v>
          </cell>
          <cell r="N517">
            <v>0</v>
          </cell>
          <cell r="O517">
            <v>3378.1707000000001</v>
          </cell>
          <cell r="P517">
            <v>2532.1707000000001</v>
          </cell>
          <cell r="Q517">
            <v>3474.0000050000003</v>
          </cell>
        </row>
        <row r="519">
          <cell r="C519" t="str">
            <v>Plotter</v>
          </cell>
          <cell r="D519" t="str">
            <v>UND</v>
          </cell>
          <cell r="G519">
            <v>0</v>
          </cell>
          <cell r="O519">
            <v>0</v>
          </cell>
          <cell r="P519">
            <v>0</v>
          </cell>
          <cell r="Q519">
            <v>5</v>
          </cell>
        </row>
        <row r="520">
          <cell r="D520" t="str">
            <v>S/</v>
          </cell>
          <cell r="G520">
            <v>0</v>
          </cell>
          <cell r="O520">
            <v>0</v>
          </cell>
          <cell r="P520">
            <v>0</v>
          </cell>
          <cell r="Q520">
            <v>6948.0000100000007</v>
          </cell>
        </row>
        <row r="522">
          <cell r="C522" t="str">
            <v>Otros (Hardw, copia, ventilador y refrig, fax - Cosapi)</v>
          </cell>
          <cell r="D522" t="str">
            <v>GLB</v>
          </cell>
          <cell r="O522">
            <v>0</v>
          </cell>
          <cell r="P522">
            <v>0</v>
          </cell>
        </row>
        <row r="523">
          <cell r="D523" t="str">
            <v>S/</v>
          </cell>
          <cell r="E523">
            <v>655.48275000000001</v>
          </cell>
          <cell r="F523">
            <v>655</v>
          </cell>
          <cell r="G523">
            <v>6550.3526499999998</v>
          </cell>
          <cell r="O523">
            <v>6550.3526499999998</v>
          </cell>
          <cell r="P523">
            <v>6550.8353999999999</v>
          </cell>
        </row>
        <row r="525">
          <cell r="C525" t="str">
            <v>Escritorios, Sillas y Mesa de Reunión (Cosapi)</v>
          </cell>
          <cell r="D525" t="str">
            <v>GLB</v>
          </cell>
          <cell r="G525">
            <v>0</v>
          </cell>
          <cell r="O525">
            <v>0</v>
          </cell>
          <cell r="P525">
            <v>0</v>
          </cell>
          <cell r="Q525">
            <v>5</v>
          </cell>
        </row>
        <row r="526">
          <cell r="D526" t="str">
            <v>S/</v>
          </cell>
          <cell r="F526">
            <v>500</v>
          </cell>
          <cell r="G526">
            <v>3769</v>
          </cell>
          <cell r="O526">
            <v>3769</v>
          </cell>
          <cell r="P526">
            <v>3269</v>
          </cell>
          <cell r="Q526">
            <v>2952.9000042500002</v>
          </cell>
        </row>
        <row r="528">
          <cell r="C528" t="str">
            <v>Contenedor Metálico (Cosapi)</v>
          </cell>
          <cell r="D528" t="str">
            <v>GLB</v>
          </cell>
          <cell r="G528">
            <v>31</v>
          </cell>
          <cell r="O528">
            <v>31</v>
          </cell>
          <cell r="P528">
            <v>31</v>
          </cell>
        </row>
        <row r="529">
          <cell r="D529" t="str">
            <v>S/</v>
          </cell>
          <cell r="F529">
            <v>100</v>
          </cell>
          <cell r="G529">
            <v>1602.459936</v>
          </cell>
          <cell r="O529">
            <v>1602.459936</v>
          </cell>
          <cell r="P529">
            <v>1502.459936</v>
          </cell>
        </row>
        <row r="530">
          <cell r="E530">
            <v>655.48275000000001</v>
          </cell>
          <cell r="F530">
            <v>5274</v>
          </cell>
          <cell r="G530">
            <v>47623.722286000004</v>
          </cell>
          <cell r="H530">
            <v>0</v>
          </cell>
          <cell r="I530">
            <v>0</v>
          </cell>
          <cell r="J530">
            <v>0</v>
          </cell>
          <cell r="K530">
            <v>0</v>
          </cell>
          <cell r="L530">
            <v>0</v>
          </cell>
          <cell r="M530">
            <v>0</v>
          </cell>
          <cell r="N530">
            <v>0</v>
          </cell>
          <cell r="O530">
            <v>47623.722286000004</v>
          </cell>
          <cell r="P530">
            <v>43005.205036000007</v>
          </cell>
          <cell r="Q530">
            <v>34218.900049249998</v>
          </cell>
        </row>
        <row r="532">
          <cell r="C532" t="str">
            <v>SEGURIDAD</v>
          </cell>
        </row>
        <row r="533">
          <cell r="C533" t="str">
            <v>Equipos de Radio (Cosapi)</v>
          </cell>
          <cell r="D533" t="str">
            <v>UND</v>
          </cell>
          <cell r="F533">
            <v>3</v>
          </cell>
          <cell r="G533">
            <v>175.5</v>
          </cell>
          <cell r="O533">
            <v>3</v>
          </cell>
          <cell r="P533">
            <v>28</v>
          </cell>
          <cell r="Q533">
            <v>10</v>
          </cell>
        </row>
        <row r="534">
          <cell r="D534" t="str">
            <v>S/</v>
          </cell>
          <cell r="E534">
            <v>0</v>
          </cell>
          <cell r="F534">
            <v>210</v>
          </cell>
          <cell r="G534">
            <v>14468.531835</v>
          </cell>
          <cell r="H534">
            <v>0</v>
          </cell>
          <cell r="I534">
            <v>0</v>
          </cell>
          <cell r="J534">
            <v>0</v>
          </cell>
          <cell r="K534">
            <v>0</v>
          </cell>
          <cell r="L534">
            <v>0</v>
          </cell>
          <cell r="M534">
            <v>0</v>
          </cell>
          <cell r="N534">
            <v>0</v>
          </cell>
          <cell r="O534">
            <v>14468.531835</v>
          </cell>
          <cell r="P534">
            <v>14258.531835</v>
          </cell>
          <cell r="Q534">
            <v>521.10000075000005</v>
          </cell>
        </row>
        <row r="536">
          <cell r="E536">
            <v>655.48275000000001</v>
          </cell>
          <cell r="F536">
            <v>5484</v>
          </cell>
          <cell r="G536">
            <v>62092.254120999998</v>
          </cell>
          <cell r="H536">
            <v>0</v>
          </cell>
          <cell r="I536">
            <v>0</v>
          </cell>
          <cell r="J536">
            <v>0</v>
          </cell>
          <cell r="K536">
            <v>0</v>
          </cell>
          <cell r="L536">
            <v>0</v>
          </cell>
          <cell r="M536">
            <v>0</v>
          </cell>
          <cell r="N536">
            <v>0</v>
          </cell>
          <cell r="O536">
            <v>62092.254120999998</v>
          </cell>
          <cell r="P536">
            <v>57263.736871000001</v>
          </cell>
          <cell r="Q536">
            <v>34740.000049999995</v>
          </cell>
        </row>
        <row r="538">
          <cell r="E538">
            <v>30655.482749999999</v>
          </cell>
          <cell r="F538">
            <v>41156</v>
          </cell>
          <cell r="G538">
            <v>831813.48520619038</v>
          </cell>
          <cell r="H538">
            <v>0</v>
          </cell>
          <cell r="I538">
            <v>0</v>
          </cell>
          <cell r="J538">
            <v>0</v>
          </cell>
          <cell r="K538">
            <v>0</v>
          </cell>
          <cell r="L538">
            <v>0</v>
          </cell>
          <cell r="M538">
            <v>0</v>
          </cell>
          <cell r="N538">
            <v>0</v>
          </cell>
          <cell r="O538">
            <v>831813.48520619038</v>
          </cell>
          <cell r="P538">
            <v>821312.96795619035</v>
          </cell>
          <cell r="Q538">
            <v>325436.04314044694</v>
          </cell>
        </row>
      </sheetData>
      <sheetData sheetId="8">
        <row r="26">
          <cell r="O26">
            <v>0</v>
          </cell>
        </row>
      </sheetData>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 val="PR 1"/>
      <sheetName val="ded3"/>
      <sheetName val="ded4"/>
      <sheetName val="Adic10"/>
      <sheetName val="Adic11"/>
      <sheetName val="Adic5"/>
      <sheetName val="Adic6"/>
      <sheetName val="Adic7"/>
      <sheetName val="Adic9"/>
      <sheetName val="carretera04"/>
      <sheetName val="carretera"/>
      <sheetName val="cascada_sub"/>
      <sheetName val="cascada_sup"/>
      <sheetName val="collpani_sub"/>
      <sheetName val="collpani_sup"/>
      <sheetName val="ded2"/>
      <sheetName val="tanja sub04"/>
      <sheetName val="tanjac super0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sheetData sheetId="112"/>
      <sheetData sheetId="113" refreshError="1"/>
      <sheetData sheetId="114" refreshError="1"/>
      <sheetData sheetId="115" refreshError="1"/>
      <sheetData sheetId="116" refreshError="1"/>
      <sheetData sheetId="117" refreshError="1"/>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refreshError="1"/>
      <sheetData sheetId="151" refreshError="1"/>
      <sheetData sheetId="152"/>
      <sheetData sheetId="153"/>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refreshError="1"/>
      <sheetData sheetId="323" refreshError="1"/>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sheetData sheetId="335"/>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ep-MOV"/>
      <sheetName val="Sep-expl"/>
      <sheetName val="RES-MOV"/>
      <sheetName val="EXP "/>
      <sheetName val="Sep-EXCED"/>
      <sheetName val="EXCEDENTES"/>
      <sheetName val="INTERSECC"/>
      <sheetName val="Sep-PERF"/>
      <sheetName val="PERF"/>
      <sheetName val="Sep-BANQ"/>
      <sheetName val="Banquetas"/>
      <sheetName val="Sep-C. ROCA"/>
      <sheetName val="C ROCA"/>
      <sheetName val="Sep-derr"/>
      <sheetName val="Rem. Der"/>
      <sheetName val="Sep-DESBROCE"/>
      <sheetName val="201.B NO BOSCOS."/>
      <sheetName val="Hoja1"/>
    </sheetNames>
    <sheetDataSet>
      <sheetData sheetId="0">
        <row r="8">
          <cell r="H8">
            <v>0</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EXP"/>
      <sheetName val="Res-KM"/>
      <sheetName val="DATA"/>
    </sheetNames>
    <sheetDataSet>
      <sheetData sheetId="0" refreshError="1"/>
      <sheetData sheetId="1" refreshError="1"/>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03"/>
      <sheetName val="F-04"/>
      <sheetName val="F-05"/>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row r="2">
          <cell r="B2" t="str">
            <v xml:space="preserve">CONSTRUCCION Y MEJORAMIENTO DE LA VARIANTE CHAVIN Y LOS PUENTES LAOS, UCHUCURHGA </v>
          </cell>
        </row>
        <row r="3">
          <cell r="B3" t="str">
            <v>Y CHACAHUAYON, UBICADOS EN LA PROVINCIA DE HUARI, DEPARTAMENTO DE ANCASH</v>
          </cell>
        </row>
        <row r="5">
          <cell r="B5" t="str">
            <v>CONSORCIO MONTES HNOS. SRL. - JACCSA</v>
          </cell>
        </row>
        <row r="6">
          <cell r="B6">
            <v>8790106.8000000007</v>
          </cell>
        </row>
        <row r="7">
          <cell r="B7">
            <v>7911096.1200000001</v>
          </cell>
        </row>
        <row r="8">
          <cell r="B8">
            <v>0.9</v>
          </cell>
        </row>
        <row r="10">
          <cell r="B10">
            <v>120</v>
          </cell>
        </row>
        <row r="18">
          <cell r="B18" t="str">
            <v>CHAVIN</v>
          </cell>
        </row>
      </sheetData>
      <sheetData sheetId="1"/>
      <sheetData sheetId="2"/>
      <sheetData sheetId="3"/>
      <sheetData sheetId="4"/>
      <sheetData sheetId="5"/>
      <sheetData sheetId="6"/>
      <sheetData sheetId="7"/>
      <sheetData sheetId="8"/>
      <sheetData sheetId="9"/>
      <sheetData sheetId="10"/>
      <sheetData sheetId="11"/>
      <sheetData sheetId="12">
        <row r="80">
          <cell r="F80">
            <v>3487434.45</v>
          </cell>
        </row>
      </sheetData>
      <sheetData sheetId="13">
        <row r="149">
          <cell r="F149">
            <v>3216884.29</v>
          </cell>
        </row>
      </sheetData>
      <sheetData sheetId="14">
        <row r="1">
          <cell r="A1" t="str">
            <v>IU</v>
          </cell>
          <cell r="B1" t="str">
            <v>INSUMO</v>
          </cell>
          <cell r="C1">
            <v>37347</v>
          </cell>
          <cell r="D1">
            <v>37377</v>
          </cell>
          <cell r="E1">
            <v>37437</v>
          </cell>
          <cell r="F1">
            <v>37681</v>
          </cell>
          <cell r="G1">
            <v>37712</v>
          </cell>
          <cell r="H1">
            <v>37742</v>
          </cell>
          <cell r="I1">
            <v>37773</v>
          </cell>
          <cell r="J1">
            <v>37803</v>
          </cell>
          <cell r="K1">
            <v>37834</v>
          </cell>
          <cell r="L1">
            <v>37865</v>
          </cell>
          <cell r="M1">
            <v>37895</v>
          </cell>
          <cell r="N1">
            <v>37926</v>
          </cell>
          <cell r="O1">
            <v>37956</v>
          </cell>
        </row>
        <row r="2">
          <cell r="A2">
            <v>1</v>
          </cell>
          <cell r="B2" t="str">
            <v>ACEITE</v>
          </cell>
          <cell r="C2">
            <v>304.87</v>
          </cell>
          <cell r="D2">
            <v>306.18</v>
          </cell>
          <cell r="E2">
            <v>464.29</v>
          </cell>
          <cell r="F2">
            <v>446.95</v>
          </cell>
          <cell r="G2">
            <v>454.65</v>
          </cell>
          <cell r="H2">
            <v>455.79</v>
          </cell>
        </row>
        <row r="3">
          <cell r="A3">
            <v>2</v>
          </cell>
          <cell r="B3" t="str">
            <v>ACERO DE CONSTRUCCION LISO</v>
          </cell>
          <cell r="C3">
            <v>185.38</v>
          </cell>
          <cell r="D3">
            <v>186.21</v>
          </cell>
          <cell r="E3">
            <v>232</v>
          </cell>
          <cell r="F3">
            <v>240.81</v>
          </cell>
          <cell r="G3">
            <v>241.14</v>
          </cell>
          <cell r="H3">
            <v>251.49</v>
          </cell>
        </row>
        <row r="4">
          <cell r="A4">
            <v>3</v>
          </cell>
          <cell r="B4" t="str">
            <v>ACERO DE CONSTRUCCION CORRUGADO</v>
          </cell>
          <cell r="C4">
            <v>186.17</v>
          </cell>
          <cell r="D4">
            <v>187</v>
          </cell>
          <cell r="E4">
            <v>234.63</v>
          </cell>
          <cell r="F4">
            <v>240.04</v>
          </cell>
          <cell r="G4">
            <v>240.36</v>
          </cell>
          <cell r="H4">
            <v>250.62</v>
          </cell>
        </row>
        <row r="5">
          <cell r="A5">
            <v>4</v>
          </cell>
          <cell r="B5" t="str">
            <v>AGREGADO FINO</v>
          </cell>
          <cell r="C5">
            <v>293.07</v>
          </cell>
          <cell r="D5">
            <v>293.07</v>
          </cell>
          <cell r="E5">
            <v>368.81</v>
          </cell>
          <cell r="F5">
            <v>364.3</v>
          </cell>
          <cell r="G5">
            <v>364.3</v>
          </cell>
          <cell r="H5">
            <v>364.3</v>
          </cell>
        </row>
        <row r="6">
          <cell r="A6">
            <v>5</v>
          </cell>
          <cell r="B6" t="str">
            <v>AGREGADO GRUESO</v>
          </cell>
          <cell r="C6">
            <v>162.09</v>
          </cell>
          <cell r="D6">
            <v>166.93</v>
          </cell>
          <cell r="E6">
            <v>159.94999999999999</v>
          </cell>
          <cell r="F6">
            <v>159.29</v>
          </cell>
          <cell r="G6">
            <v>159.29</v>
          </cell>
          <cell r="H6">
            <v>159.29</v>
          </cell>
        </row>
        <row r="7">
          <cell r="A7">
            <v>6</v>
          </cell>
          <cell r="B7" t="str">
            <v>ALAMBRE Y CABLE DE COBRE DESNUDO</v>
          </cell>
          <cell r="C7">
            <v>317.04000000000002</v>
          </cell>
          <cell r="D7">
            <v>318.45</v>
          </cell>
          <cell r="E7">
            <v>318.89999999999998</v>
          </cell>
          <cell r="F7">
            <v>327.48</v>
          </cell>
          <cell r="G7">
            <v>329.76</v>
          </cell>
          <cell r="H7">
            <v>331.49</v>
          </cell>
        </row>
        <row r="8">
          <cell r="A8">
            <v>7</v>
          </cell>
          <cell r="B8" t="str">
            <v>ALAMBRE Y CABLE TIPO TW Y THW</v>
          </cell>
          <cell r="C8">
            <v>217.32</v>
          </cell>
          <cell r="D8">
            <v>217.24</v>
          </cell>
          <cell r="E8">
            <v>242.91</v>
          </cell>
          <cell r="F8">
            <v>224.04</v>
          </cell>
          <cell r="G8">
            <v>224.25</v>
          </cell>
          <cell r="H8">
            <v>225.4</v>
          </cell>
        </row>
        <row r="9">
          <cell r="A9">
            <v>8</v>
          </cell>
          <cell r="B9" t="str">
            <v>ALAMBRE Y CABLE TIPO WP</v>
          </cell>
          <cell r="C9">
            <v>286.38</v>
          </cell>
          <cell r="D9">
            <v>286.99</v>
          </cell>
          <cell r="E9">
            <v>303</v>
          </cell>
          <cell r="F9">
            <v>297.82</v>
          </cell>
          <cell r="G9">
            <v>298.85000000000002</v>
          </cell>
          <cell r="H9">
            <v>301.76</v>
          </cell>
        </row>
        <row r="10">
          <cell r="A10">
            <v>9</v>
          </cell>
          <cell r="B10" t="str">
            <v>ALCANTARILLA METALICA</v>
          </cell>
          <cell r="C10">
            <v>188.47</v>
          </cell>
          <cell r="D10">
            <v>175.5</v>
          </cell>
          <cell r="E10">
            <v>209.14</v>
          </cell>
          <cell r="F10">
            <v>209.01</v>
          </cell>
          <cell r="G10">
            <v>208.12</v>
          </cell>
          <cell r="H10">
            <v>209.14</v>
          </cell>
        </row>
        <row r="11">
          <cell r="A11">
            <v>10</v>
          </cell>
          <cell r="B11" t="str">
            <v>APARATO SANITARIO CON GRIFERIA</v>
          </cell>
          <cell r="C11">
            <v>226.67</v>
          </cell>
          <cell r="D11">
            <v>226.32</v>
          </cell>
          <cell r="E11">
            <v>295.85000000000002</v>
          </cell>
          <cell r="F11">
            <v>284.05</v>
          </cell>
          <cell r="G11">
            <v>282.87</v>
          </cell>
          <cell r="H11">
            <v>285.42</v>
          </cell>
        </row>
        <row r="12">
          <cell r="A12">
            <v>11</v>
          </cell>
          <cell r="B12" t="str">
            <v>ARTEFACTO ALUMBRADO EXTERIOR</v>
          </cell>
          <cell r="C12">
            <v>203.29</v>
          </cell>
          <cell r="D12">
            <v>204.2</v>
          </cell>
          <cell r="E12">
            <v>231.89</v>
          </cell>
          <cell r="F12">
            <v>232.43</v>
          </cell>
          <cell r="G12">
            <v>231.43</v>
          </cell>
          <cell r="H12">
            <v>232.56</v>
          </cell>
        </row>
        <row r="13">
          <cell r="A13">
            <v>12</v>
          </cell>
          <cell r="B13" t="str">
            <v>ARTEFACTO DE ALUMBRADO INTERIOR</v>
          </cell>
          <cell r="C13">
            <v>223.29</v>
          </cell>
          <cell r="D13">
            <v>224.28</v>
          </cell>
          <cell r="E13">
            <v>245.03</v>
          </cell>
          <cell r="F13">
            <v>244.89</v>
          </cell>
          <cell r="G13">
            <v>243.84</v>
          </cell>
          <cell r="H13">
            <v>245.03</v>
          </cell>
        </row>
        <row r="14">
          <cell r="A14">
            <v>13</v>
          </cell>
          <cell r="B14" t="str">
            <v>ASFALTO</v>
          </cell>
          <cell r="C14">
            <v>407.62</v>
          </cell>
          <cell r="D14">
            <v>407.62</v>
          </cell>
          <cell r="E14">
            <v>658.87</v>
          </cell>
          <cell r="F14">
            <v>770.47</v>
          </cell>
          <cell r="G14">
            <v>775.03</v>
          </cell>
          <cell r="H14">
            <v>775.03</v>
          </cell>
        </row>
        <row r="15">
          <cell r="A15">
            <v>14</v>
          </cell>
          <cell r="B15" t="str">
            <v>BALDOSA ACUSTICA</v>
          </cell>
          <cell r="C15">
            <v>211.42</v>
          </cell>
          <cell r="D15">
            <v>212.09</v>
          </cell>
          <cell r="E15">
            <v>242.24</v>
          </cell>
          <cell r="F15">
            <v>258.64999999999998</v>
          </cell>
          <cell r="G15">
            <v>257.60000000000002</v>
          </cell>
          <cell r="H15">
            <v>258.83999999999997</v>
          </cell>
        </row>
        <row r="16">
          <cell r="A16">
            <v>15</v>
          </cell>
          <cell r="B16" t="str">
            <v>BALDOSA ASFALTICA</v>
          </cell>
          <cell r="C16">
            <v>0</v>
          </cell>
          <cell r="D16">
            <v>0</v>
          </cell>
          <cell r="E16">
            <v>0</v>
          </cell>
          <cell r="F16">
            <v>0</v>
          </cell>
          <cell r="G16">
            <v>0</v>
          </cell>
        </row>
        <row r="17">
          <cell r="A17">
            <v>16</v>
          </cell>
          <cell r="B17" t="str">
            <v>BALDOSA VINILICA</v>
          </cell>
          <cell r="C17">
            <v>303.06</v>
          </cell>
          <cell r="D17">
            <v>289.85000000000002</v>
          </cell>
          <cell r="E17">
            <v>306.64999999999998</v>
          </cell>
          <cell r="F17">
            <v>308.10000000000002</v>
          </cell>
          <cell r="G17">
            <v>307.76</v>
          </cell>
          <cell r="H17">
            <v>307.18</v>
          </cell>
        </row>
        <row r="18">
          <cell r="A18">
            <v>17</v>
          </cell>
          <cell r="B18" t="str">
            <v>BLOQUE Y LADRILLO</v>
          </cell>
          <cell r="C18">
            <v>287.14</v>
          </cell>
          <cell r="D18">
            <v>286.47000000000003</v>
          </cell>
          <cell r="E18">
            <v>287.69</v>
          </cell>
          <cell r="F18">
            <v>289.10000000000002</v>
          </cell>
          <cell r="G18">
            <v>290.35000000000002</v>
          </cell>
          <cell r="H18">
            <v>290.98</v>
          </cell>
        </row>
        <row r="19">
          <cell r="A19">
            <v>18</v>
          </cell>
          <cell r="B19" t="str">
            <v>CABLE TELEFONICO</v>
          </cell>
          <cell r="C19">
            <v>193.29</v>
          </cell>
          <cell r="D19">
            <v>194.15</v>
          </cell>
          <cell r="E19">
            <v>232.37</v>
          </cell>
          <cell r="F19">
            <v>232.25</v>
          </cell>
          <cell r="G19">
            <v>231.24</v>
          </cell>
          <cell r="H19">
            <v>232.38</v>
          </cell>
        </row>
        <row r="20">
          <cell r="A20">
            <v>19</v>
          </cell>
          <cell r="B20" t="str">
            <v>CABLE NYY - CABLE NKY</v>
          </cell>
          <cell r="C20">
            <v>264.45</v>
          </cell>
          <cell r="D20">
            <v>263.05</v>
          </cell>
          <cell r="E20">
            <v>293.93</v>
          </cell>
          <cell r="F20">
            <v>264.22000000000003</v>
          </cell>
          <cell r="G20">
            <v>261.36</v>
          </cell>
          <cell r="H20">
            <v>264.07</v>
          </cell>
        </row>
        <row r="21">
          <cell r="A21">
            <v>20</v>
          </cell>
          <cell r="B21" t="str">
            <v>CEMENTO ASFALTICO</v>
          </cell>
          <cell r="C21">
            <v>385.09</v>
          </cell>
          <cell r="D21">
            <v>385.09</v>
          </cell>
          <cell r="E21">
            <v>687.21</v>
          </cell>
          <cell r="F21">
            <v>840.44</v>
          </cell>
          <cell r="G21">
            <v>847.02</v>
          </cell>
          <cell r="H21">
            <v>847.02</v>
          </cell>
        </row>
        <row r="22">
          <cell r="A22">
            <v>21</v>
          </cell>
          <cell r="B22" t="str">
            <v>CEMENTO PORTLAND TIPO I</v>
          </cell>
          <cell r="C22">
            <v>256.88</v>
          </cell>
          <cell r="D22">
            <v>256.88</v>
          </cell>
          <cell r="E22">
            <v>320.89</v>
          </cell>
          <cell r="F22">
            <v>320.89</v>
          </cell>
          <cell r="G22">
            <v>320.89</v>
          </cell>
          <cell r="H22">
            <v>320.89</v>
          </cell>
        </row>
        <row r="23">
          <cell r="A23">
            <v>22</v>
          </cell>
          <cell r="B23" t="str">
            <v>CEMENTO PORTLAND TIPO II</v>
          </cell>
          <cell r="C23">
            <v>275.62</v>
          </cell>
          <cell r="D23">
            <v>275.62</v>
          </cell>
          <cell r="E23">
            <v>345.25</v>
          </cell>
          <cell r="F23">
            <v>345.25</v>
          </cell>
          <cell r="G23">
            <v>345.25</v>
          </cell>
          <cell r="H23">
            <v>345.25</v>
          </cell>
        </row>
        <row r="24">
          <cell r="A24">
            <v>23</v>
          </cell>
          <cell r="B24" t="str">
            <v>CEMENTO PORTLAND TIPO V</v>
          </cell>
          <cell r="C24">
            <v>276.52</v>
          </cell>
          <cell r="D24">
            <v>276.52</v>
          </cell>
          <cell r="E24">
            <v>347.31</v>
          </cell>
          <cell r="F24">
            <v>347.31</v>
          </cell>
          <cell r="G24">
            <v>347.31</v>
          </cell>
          <cell r="H24">
            <v>347.31</v>
          </cell>
        </row>
        <row r="25">
          <cell r="A25">
            <v>24</v>
          </cell>
          <cell r="B25" t="str">
            <v>CERAMICA ESMALTADA Y SIN ESMALTAR</v>
          </cell>
          <cell r="C25">
            <v>221.93</v>
          </cell>
          <cell r="D25">
            <v>221.7</v>
          </cell>
          <cell r="E25">
            <v>248.84</v>
          </cell>
          <cell r="F25">
            <v>249.35</v>
          </cell>
          <cell r="G25">
            <v>252.83</v>
          </cell>
          <cell r="H25">
            <v>253.77</v>
          </cell>
        </row>
        <row r="26">
          <cell r="A26">
            <v>25</v>
          </cell>
          <cell r="C26">
            <v>0</v>
          </cell>
          <cell r="D26">
            <v>0</v>
          </cell>
          <cell r="E26">
            <v>0</v>
          </cell>
          <cell r="F26">
            <v>0</v>
          </cell>
          <cell r="G26">
            <v>0</v>
          </cell>
        </row>
        <row r="27">
          <cell r="A27">
            <v>26</v>
          </cell>
          <cell r="B27" t="str">
            <v>CERRAJERIA NACIONAL</v>
          </cell>
          <cell r="C27">
            <v>241.92</v>
          </cell>
          <cell r="D27">
            <v>243.06</v>
          </cell>
          <cell r="E27">
            <v>275.29000000000002</v>
          </cell>
          <cell r="F27">
            <v>273.8</v>
          </cell>
          <cell r="G27">
            <v>275.29000000000002</v>
          </cell>
          <cell r="H27">
            <v>274.74</v>
          </cell>
        </row>
        <row r="28">
          <cell r="A28">
            <v>27</v>
          </cell>
          <cell r="B28" t="str">
            <v>DETONANTE</v>
          </cell>
          <cell r="C28">
            <v>296.2</v>
          </cell>
          <cell r="D28">
            <v>297.52999999999997</v>
          </cell>
          <cell r="E28">
            <v>354.55</v>
          </cell>
          <cell r="F28">
            <v>354.33</v>
          </cell>
          <cell r="G28">
            <v>352.82</v>
          </cell>
          <cell r="H28">
            <v>354.55</v>
          </cell>
        </row>
        <row r="29">
          <cell r="A29">
            <v>28</v>
          </cell>
          <cell r="B29" t="str">
            <v>DINAMITA</v>
          </cell>
          <cell r="C29">
            <v>278.68</v>
          </cell>
          <cell r="D29">
            <v>279.93</v>
          </cell>
          <cell r="E29">
            <v>328.13</v>
          </cell>
          <cell r="F29">
            <v>327.94</v>
          </cell>
          <cell r="G29">
            <v>326.52999999999997</v>
          </cell>
          <cell r="H29">
            <v>328.01</v>
          </cell>
        </row>
        <row r="30">
          <cell r="A30">
            <v>29</v>
          </cell>
          <cell r="C30">
            <v>0</v>
          </cell>
          <cell r="D30">
            <v>0</v>
          </cell>
          <cell r="E30">
            <v>0</v>
          </cell>
          <cell r="F30">
            <v>0</v>
          </cell>
          <cell r="G30">
            <v>0</v>
          </cell>
        </row>
        <row r="31">
          <cell r="A31">
            <v>30</v>
          </cell>
          <cell r="B31" t="str">
            <v>DOLAR (GENERAL PONDERADO)</v>
          </cell>
          <cell r="C31">
            <v>274.01</v>
          </cell>
          <cell r="D31">
            <v>275.23</v>
          </cell>
          <cell r="E31">
            <v>364.73</v>
          </cell>
          <cell r="F31">
            <v>371.21</v>
          </cell>
          <cell r="G31">
            <v>371.83</v>
          </cell>
          <cell r="H31">
            <v>372.84</v>
          </cell>
        </row>
        <row r="32">
          <cell r="A32">
            <v>31</v>
          </cell>
          <cell r="B32" t="str">
            <v>DUCTO DE CONCRETO</v>
          </cell>
          <cell r="C32">
            <v>213.26</v>
          </cell>
          <cell r="D32">
            <v>208.91</v>
          </cell>
          <cell r="E32">
            <v>230.6</v>
          </cell>
          <cell r="F32">
            <v>230.55</v>
          </cell>
          <cell r="G32">
            <v>230.08</v>
          </cell>
          <cell r="H32">
            <v>235.81</v>
          </cell>
        </row>
        <row r="33">
          <cell r="A33">
            <v>32</v>
          </cell>
          <cell r="B33" t="str">
            <v>FLETE TERRESTRE</v>
          </cell>
          <cell r="C33">
            <v>248.06</v>
          </cell>
          <cell r="D33">
            <v>248.06</v>
          </cell>
          <cell r="E33">
            <v>316.17</v>
          </cell>
          <cell r="F33">
            <v>323.24</v>
          </cell>
          <cell r="G33">
            <v>323.24</v>
          </cell>
          <cell r="H33">
            <v>323.24</v>
          </cell>
        </row>
        <row r="34">
          <cell r="A34">
            <v>33</v>
          </cell>
          <cell r="B34" t="str">
            <v>FLETE AEREO</v>
          </cell>
          <cell r="C34">
            <v>351.27</v>
          </cell>
          <cell r="D34">
            <v>351.74</v>
          </cell>
          <cell r="E34">
            <v>434.19</v>
          </cell>
          <cell r="F34">
            <v>429.39</v>
          </cell>
          <cell r="G34">
            <v>427.16</v>
          </cell>
          <cell r="H34">
            <v>427.94</v>
          </cell>
        </row>
        <row r="35">
          <cell r="A35">
            <v>34</v>
          </cell>
          <cell r="B35" t="str">
            <v>GASOLINA</v>
          </cell>
          <cell r="C35">
            <v>216.41</v>
          </cell>
          <cell r="D35">
            <v>219.43</v>
          </cell>
          <cell r="E35">
            <v>336.69</v>
          </cell>
          <cell r="F35">
            <v>395.75</v>
          </cell>
          <cell r="G35">
            <v>403.94</v>
          </cell>
          <cell r="H35">
            <v>377.64</v>
          </cell>
        </row>
        <row r="36">
          <cell r="A36">
            <v>35</v>
          </cell>
          <cell r="B36" t="str">
            <v>GELATINA</v>
          </cell>
          <cell r="C36">
            <v>0</v>
          </cell>
          <cell r="D36">
            <v>0</v>
          </cell>
          <cell r="E36">
            <v>0</v>
          </cell>
          <cell r="F36">
            <v>0</v>
          </cell>
          <cell r="G36">
            <v>0</v>
          </cell>
        </row>
        <row r="37">
          <cell r="A37">
            <v>36</v>
          </cell>
          <cell r="B37" t="str">
            <v>GELIGNITA</v>
          </cell>
          <cell r="C37">
            <v>0</v>
          </cell>
          <cell r="D37">
            <v>0</v>
          </cell>
          <cell r="E37">
            <v>0</v>
          </cell>
          <cell r="F37">
            <v>0</v>
          </cell>
          <cell r="G37">
            <v>0</v>
          </cell>
        </row>
        <row r="38">
          <cell r="A38">
            <v>37</v>
          </cell>
          <cell r="B38" t="str">
            <v>HERRAMIENTA MANUAL</v>
          </cell>
          <cell r="C38">
            <v>223.99</v>
          </cell>
          <cell r="D38">
            <v>223.19</v>
          </cell>
          <cell r="E38">
            <v>231.62</v>
          </cell>
          <cell r="F38">
            <v>236.86</v>
          </cell>
          <cell r="G38">
            <v>236.3</v>
          </cell>
          <cell r="H38">
            <v>235.58</v>
          </cell>
        </row>
        <row r="39">
          <cell r="A39">
            <v>38</v>
          </cell>
          <cell r="B39" t="str">
            <v>HORMIGON</v>
          </cell>
          <cell r="C39">
            <v>246.33</v>
          </cell>
          <cell r="D39">
            <v>246.33</v>
          </cell>
          <cell r="E39">
            <v>326.36</v>
          </cell>
          <cell r="F39">
            <v>352.42</v>
          </cell>
          <cell r="G39">
            <v>352.42</v>
          </cell>
          <cell r="H39">
            <v>352.42</v>
          </cell>
        </row>
        <row r="40">
          <cell r="A40">
            <v>39</v>
          </cell>
          <cell r="B40" t="str">
            <v>INDICE GENERAL DE PRECIOS AL CONSUMIDOR</v>
          </cell>
          <cell r="C40">
            <v>261.57</v>
          </cell>
          <cell r="D40">
            <v>263.20999999999998</v>
          </cell>
          <cell r="E40">
            <v>284.70999999999998</v>
          </cell>
          <cell r="F40">
            <v>292.51</v>
          </cell>
          <cell r="G40">
            <v>292.36</v>
          </cell>
          <cell r="H40">
            <v>292.26</v>
          </cell>
        </row>
        <row r="41">
          <cell r="A41">
            <v>40</v>
          </cell>
          <cell r="B41" t="str">
            <v>LOSETA</v>
          </cell>
          <cell r="C41">
            <v>258.87</v>
          </cell>
          <cell r="D41">
            <v>251.23</v>
          </cell>
          <cell r="E41">
            <v>262.33999999999997</v>
          </cell>
          <cell r="F41">
            <v>263.52999999999997</v>
          </cell>
          <cell r="G41">
            <v>263.52999999999997</v>
          </cell>
          <cell r="H41">
            <v>263.95</v>
          </cell>
        </row>
        <row r="42">
          <cell r="A42">
            <v>41</v>
          </cell>
          <cell r="B42" t="str">
            <v>MADERA EN TIRAS PARA PISO</v>
          </cell>
          <cell r="C42">
            <v>250.6</v>
          </cell>
          <cell r="D42">
            <v>251.75</v>
          </cell>
          <cell r="E42">
            <v>262.32</v>
          </cell>
          <cell r="F42">
            <v>260.47000000000003</v>
          </cell>
          <cell r="G42">
            <v>261.13</v>
          </cell>
          <cell r="H42">
            <v>260.99</v>
          </cell>
        </row>
        <row r="43">
          <cell r="A43">
            <v>42</v>
          </cell>
          <cell r="B43" t="str">
            <v>MADERA IMPORT. ENCOF. Y CARP.</v>
          </cell>
          <cell r="C43">
            <v>259.77999999999997</v>
          </cell>
          <cell r="D43">
            <v>260.36</v>
          </cell>
          <cell r="E43">
            <v>279.01</v>
          </cell>
          <cell r="F43">
            <v>274.3</v>
          </cell>
          <cell r="G43">
            <v>273.63</v>
          </cell>
          <cell r="H43">
            <v>274.3</v>
          </cell>
        </row>
        <row r="44">
          <cell r="A44">
            <v>43</v>
          </cell>
          <cell r="B44" t="str">
            <v>MADERA NACIONAL PARA ENCOFRADO Y CARPINTERIA</v>
          </cell>
          <cell r="C44">
            <v>314.25</v>
          </cell>
          <cell r="D44">
            <v>314.29000000000002</v>
          </cell>
          <cell r="E44">
            <v>343.94</v>
          </cell>
          <cell r="F44">
            <v>353.1</v>
          </cell>
          <cell r="G44">
            <v>354.35</v>
          </cell>
          <cell r="H44">
            <v>355.34</v>
          </cell>
        </row>
        <row r="45">
          <cell r="A45">
            <v>44</v>
          </cell>
          <cell r="B45" t="str">
            <v>MADERA TERCIADA PARA ENCOFRADO Y CARPINTERIA</v>
          </cell>
          <cell r="C45">
            <v>255.04</v>
          </cell>
          <cell r="D45">
            <v>256.79000000000002</v>
          </cell>
          <cell r="E45">
            <v>252.21</v>
          </cell>
          <cell r="F45">
            <v>254.38</v>
          </cell>
          <cell r="G45">
            <v>254.12</v>
          </cell>
          <cell r="H45">
            <v>253.62</v>
          </cell>
        </row>
        <row r="46">
          <cell r="A46">
            <v>45</v>
          </cell>
          <cell r="B46" t="str">
            <v>MADERA TERCIADA PARA ENCOF.</v>
          </cell>
          <cell r="C46">
            <v>231.76</v>
          </cell>
          <cell r="D46">
            <v>231.76</v>
          </cell>
          <cell r="E46">
            <v>240.76</v>
          </cell>
          <cell r="F46">
            <v>246.19</v>
          </cell>
          <cell r="G46">
            <v>246.41</v>
          </cell>
          <cell r="H46">
            <v>246.41</v>
          </cell>
        </row>
        <row r="47">
          <cell r="A47">
            <v>46</v>
          </cell>
          <cell r="B47" t="str">
            <v>MALLA DE ACERO</v>
          </cell>
          <cell r="C47">
            <v>279.60000000000002</v>
          </cell>
          <cell r="D47">
            <v>280.83999999999997</v>
          </cell>
          <cell r="E47">
            <v>314.56</v>
          </cell>
          <cell r="F47">
            <v>317.61</v>
          </cell>
          <cell r="G47">
            <v>316.33999999999997</v>
          </cell>
          <cell r="H47">
            <v>318.41000000000003</v>
          </cell>
        </row>
        <row r="48">
          <cell r="A48">
            <v>47</v>
          </cell>
          <cell r="B48" t="str">
            <v>MANO DE OBRA (INCLUIDO LEYES SOCIALES)</v>
          </cell>
          <cell r="C48">
            <v>258.94</v>
          </cell>
          <cell r="D48">
            <v>258.94</v>
          </cell>
          <cell r="E48">
            <v>289.57</v>
          </cell>
          <cell r="F48">
            <v>292.3</v>
          </cell>
          <cell r="G48">
            <v>292.58</v>
          </cell>
          <cell r="H48">
            <v>292.58</v>
          </cell>
        </row>
        <row r="49">
          <cell r="A49">
            <v>48</v>
          </cell>
          <cell r="B49" t="str">
            <v>MAQUINARIA Y EQUIPO NACIONAL</v>
          </cell>
          <cell r="C49">
            <v>265.79000000000002</v>
          </cell>
          <cell r="D49">
            <v>269.99</v>
          </cell>
          <cell r="E49">
            <v>306.72000000000003</v>
          </cell>
          <cell r="F49">
            <v>300.7</v>
          </cell>
          <cell r="G49">
            <v>299.51</v>
          </cell>
          <cell r="H49">
            <v>300.85000000000002</v>
          </cell>
        </row>
        <row r="50">
          <cell r="A50">
            <v>49</v>
          </cell>
          <cell r="B50" t="str">
            <v>MAQUINARIA Y EQUIPO IMPORTADO</v>
          </cell>
          <cell r="C50">
            <v>238.08</v>
          </cell>
          <cell r="D50">
            <v>239.15</v>
          </cell>
          <cell r="E50">
            <v>281.11</v>
          </cell>
          <cell r="F50">
            <v>278.44</v>
          </cell>
          <cell r="G50">
            <v>277.47000000000003</v>
          </cell>
          <cell r="H50">
            <v>278.83</v>
          </cell>
        </row>
        <row r="51">
          <cell r="A51">
            <v>50</v>
          </cell>
          <cell r="B51" t="str">
            <v>MARCO Y TAPA DE FIERRO FUNDIDO</v>
          </cell>
          <cell r="C51">
            <v>302.94</v>
          </cell>
          <cell r="D51">
            <v>303.74</v>
          </cell>
          <cell r="E51">
            <v>311.20999999999998</v>
          </cell>
          <cell r="F51">
            <v>312.04000000000002</v>
          </cell>
          <cell r="G51">
            <v>311.22000000000003</v>
          </cell>
          <cell r="H51">
            <v>312.16000000000003</v>
          </cell>
        </row>
        <row r="52">
          <cell r="A52">
            <v>51</v>
          </cell>
          <cell r="B52" t="str">
            <v>PERFIL DE ACERO LIVIANO</v>
          </cell>
          <cell r="C52">
            <v>217.24</v>
          </cell>
          <cell r="D52">
            <v>217.62</v>
          </cell>
          <cell r="E52">
            <v>229.76</v>
          </cell>
          <cell r="F52">
            <v>216.78</v>
          </cell>
          <cell r="G52">
            <v>215.96</v>
          </cell>
          <cell r="H52">
            <v>217.02</v>
          </cell>
        </row>
        <row r="53">
          <cell r="A53">
            <v>52</v>
          </cell>
          <cell r="B53" t="str">
            <v>PERFIL DE ALUMINIO</v>
          </cell>
          <cell r="C53">
            <v>247.72</v>
          </cell>
          <cell r="D53">
            <v>278.57</v>
          </cell>
          <cell r="E53">
            <v>269.94</v>
          </cell>
          <cell r="F53">
            <v>270.47000000000003</v>
          </cell>
          <cell r="G53">
            <v>269.56</v>
          </cell>
          <cell r="H53">
            <v>270.27</v>
          </cell>
        </row>
        <row r="54">
          <cell r="A54">
            <v>53</v>
          </cell>
          <cell r="B54" t="str">
            <v>PETROLEO DIESEL</v>
          </cell>
          <cell r="C54">
            <v>265.58</v>
          </cell>
          <cell r="D54">
            <v>267.57</v>
          </cell>
          <cell r="E54">
            <v>426.51</v>
          </cell>
          <cell r="F54">
            <v>505.33</v>
          </cell>
          <cell r="G54">
            <v>506.65</v>
          </cell>
          <cell r="H54">
            <v>494.73</v>
          </cell>
        </row>
        <row r="55">
          <cell r="A55">
            <v>54</v>
          </cell>
          <cell r="B55" t="str">
            <v>PINTURA LATEX</v>
          </cell>
          <cell r="C55">
            <v>275.93</v>
          </cell>
          <cell r="D55">
            <v>279.57</v>
          </cell>
          <cell r="E55">
            <v>314.25</v>
          </cell>
          <cell r="F55">
            <v>312.10000000000002</v>
          </cell>
          <cell r="G55">
            <v>312.43</v>
          </cell>
          <cell r="H55">
            <v>316.11</v>
          </cell>
        </row>
        <row r="56">
          <cell r="A56">
            <v>55</v>
          </cell>
          <cell r="B56" t="str">
            <v>PINTURA TEMPLE</v>
          </cell>
          <cell r="C56">
            <v>304.32</v>
          </cell>
          <cell r="D56">
            <v>304.32</v>
          </cell>
          <cell r="E56">
            <v>346.01</v>
          </cell>
          <cell r="F56">
            <v>351.82</v>
          </cell>
          <cell r="G56">
            <v>351.82</v>
          </cell>
          <cell r="H56">
            <v>351.82</v>
          </cell>
        </row>
        <row r="57">
          <cell r="A57">
            <v>56</v>
          </cell>
          <cell r="B57" t="str">
            <v>PLANCHA DE ACERO LAC</v>
          </cell>
          <cell r="C57">
            <v>183.4</v>
          </cell>
          <cell r="D57">
            <v>184.22</v>
          </cell>
          <cell r="E57">
            <v>241.59</v>
          </cell>
          <cell r="F57">
            <v>262.10000000000002</v>
          </cell>
          <cell r="G57">
            <v>267.72000000000003</v>
          </cell>
          <cell r="H57">
            <v>269.02999999999997</v>
          </cell>
        </row>
        <row r="58">
          <cell r="A58">
            <v>57</v>
          </cell>
          <cell r="B58" t="str">
            <v>PLANCHA DE ACERO LAF</v>
          </cell>
          <cell r="C58">
            <v>196.61</v>
          </cell>
          <cell r="D58">
            <v>197.49</v>
          </cell>
          <cell r="E58">
            <v>190.39</v>
          </cell>
          <cell r="F58">
            <v>212.05</v>
          </cell>
          <cell r="G58">
            <v>217.64</v>
          </cell>
          <cell r="H58">
            <v>218.71</v>
          </cell>
        </row>
        <row r="59">
          <cell r="A59">
            <v>58</v>
          </cell>
          <cell r="C59">
            <v>0</v>
          </cell>
          <cell r="D59">
            <v>0</v>
          </cell>
          <cell r="E59">
            <v>0</v>
          </cell>
          <cell r="F59">
            <v>0</v>
          </cell>
          <cell r="G59">
            <v>0</v>
          </cell>
        </row>
        <row r="60">
          <cell r="A60">
            <v>59</v>
          </cell>
          <cell r="B60" t="str">
            <v>PLANCHA DE ASBESTO-CEMENTO</v>
          </cell>
          <cell r="C60">
            <v>158.30000000000001</v>
          </cell>
          <cell r="D60">
            <v>158.30000000000001</v>
          </cell>
          <cell r="E60">
            <v>177.06</v>
          </cell>
          <cell r="F60">
            <v>181.01</v>
          </cell>
          <cell r="G60">
            <v>181.01</v>
          </cell>
          <cell r="H60">
            <v>181.01</v>
          </cell>
        </row>
        <row r="61">
          <cell r="A61">
            <v>60</v>
          </cell>
          <cell r="B61" t="str">
            <v>PLANCHA DE POLIURETANO</v>
          </cell>
          <cell r="C61">
            <v>155.44</v>
          </cell>
          <cell r="D61">
            <v>156.01</v>
          </cell>
          <cell r="E61">
            <v>209.15</v>
          </cell>
          <cell r="F61">
            <v>203.61</v>
          </cell>
          <cell r="G61">
            <v>203.13</v>
          </cell>
          <cell r="H61">
            <v>203.65</v>
          </cell>
        </row>
        <row r="62">
          <cell r="A62">
            <v>61</v>
          </cell>
          <cell r="B62" t="str">
            <v>PLANCHA GALVANIZADA</v>
          </cell>
          <cell r="C62">
            <v>215.62</v>
          </cell>
          <cell r="D62">
            <v>216.58</v>
          </cell>
          <cell r="E62">
            <v>210.56</v>
          </cell>
          <cell r="F62">
            <v>221.67</v>
          </cell>
          <cell r="G62">
            <v>220.71</v>
          </cell>
          <cell r="H62">
            <v>221.79</v>
          </cell>
        </row>
        <row r="63">
          <cell r="A63">
            <v>62</v>
          </cell>
          <cell r="B63" t="str">
            <v>POSTE DE CONCRETO</v>
          </cell>
          <cell r="C63">
            <v>201.73</v>
          </cell>
          <cell r="D63">
            <v>193.74</v>
          </cell>
          <cell r="E63">
            <v>240.22</v>
          </cell>
          <cell r="F63">
            <v>241.05</v>
          </cell>
          <cell r="G63">
            <v>240.4</v>
          </cell>
          <cell r="H63">
            <v>247.73</v>
          </cell>
        </row>
        <row r="64">
          <cell r="A64">
            <v>63</v>
          </cell>
          <cell r="B64" t="str">
            <v>POSTE DE FIERRO Y TUB. ACERO</v>
          </cell>
          <cell r="C64">
            <v>0</v>
          </cell>
          <cell r="D64">
            <v>0</v>
          </cell>
          <cell r="E64">
            <v>0</v>
          </cell>
          <cell r="F64">
            <v>0</v>
          </cell>
          <cell r="G64">
            <v>0</v>
          </cell>
        </row>
        <row r="65">
          <cell r="A65">
            <v>64</v>
          </cell>
          <cell r="B65" t="str">
            <v>TERRAZO</v>
          </cell>
          <cell r="C65">
            <v>183.05</v>
          </cell>
          <cell r="D65">
            <v>185.46</v>
          </cell>
          <cell r="E65">
            <v>174.32</v>
          </cell>
          <cell r="F65">
            <v>174.32</v>
          </cell>
          <cell r="G65">
            <v>174.32</v>
          </cell>
          <cell r="H65">
            <v>174.32</v>
          </cell>
        </row>
        <row r="66">
          <cell r="A66">
            <v>65</v>
          </cell>
          <cell r="B66" t="str">
            <v>TUBO DE ACERO NEGRO Y/O GALVANIZADO</v>
          </cell>
          <cell r="C66">
            <v>203.59</v>
          </cell>
          <cell r="D66">
            <v>204.15</v>
          </cell>
          <cell r="E66">
            <v>197.55</v>
          </cell>
          <cell r="F66">
            <v>204.64</v>
          </cell>
          <cell r="G66">
            <v>204.43</v>
          </cell>
          <cell r="H66">
            <v>206.77</v>
          </cell>
        </row>
        <row r="67">
          <cell r="A67">
            <v>66</v>
          </cell>
          <cell r="B67" t="str">
            <v>TUBERIA DE ASBESTO CEMENTO</v>
          </cell>
          <cell r="C67">
            <v>237.85</v>
          </cell>
          <cell r="D67">
            <v>238.92</v>
          </cell>
          <cell r="E67">
            <v>284.69</v>
          </cell>
          <cell r="F67">
            <v>307.29000000000002</v>
          </cell>
          <cell r="G67">
            <v>305.97000000000003</v>
          </cell>
          <cell r="H67">
            <v>307.45999999999998</v>
          </cell>
        </row>
        <row r="68">
          <cell r="A68">
            <v>67</v>
          </cell>
          <cell r="C68">
            <v>0</v>
          </cell>
          <cell r="D68">
            <v>0</v>
          </cell>
          <cell r="E68">
            <v>0</v>
          </cell>
          <cell r="F68">
            <v>0</v>
          </cell>
          <cell r="G68">
            <v>0</v>
          </cell>
        </row>
        <row r="69">
          <cell r="A69">
            <v>68</v>
          </cell>
          <cell r="B69" t="str">
            <v>TUBER. DE COBRE Y ACC. BRONCE</v>
          </cell>
          <cell r="C69">
            <v>213.46</v>
          </cell>
          <cell r="D69">
            <v>214.4</v>
          </cell>
          <cell r="E69">
            <v>198.46</v>
          </cell>
          <cell r="F69">
            <v>198.35</v>
          </cell>
          <cell r="G69">
            <v>197.5</v>
          </cell>
          <cell r="H69">
            <v>198.46</v>
          </cell>
        </row>
        <row r="70">
          <cell r="A70">
            <v>69</v>
          </cell>
          <cell r="B70" t="str">
            <v>TUBERIA DE ASBESTO CEMENTO</v>
          </cell>
          <cell r="C70">
            <v>183.48</v>
          </cell>
          <cell r="D70">
            <v>185.9</v>
          </cell>
          <cell r="E70">
            <v>196.08</v>
          </cell>
          <cell r="F70">
            <v>193.02</v>
          </cell>
          <cell r="G70">
            <v>191.15</v>
          </cell>
          <cell r="H70">
            <v>192.68</v>
          </cell>
        </row>
        <row r="71">
          <cell r="A71">
            <v>70</v>
          </cell>
          <cell r="B71" t="str">
            <v>TUBERIA DE CONCRETO REFORZADO</v>
          </cell>
          <cell r="C71">
            <v>206.44</v>
          </cell>
          <cell r="D71">
            <v>213.79</v>
          </cell>
          <cell r="E71">
            <v>225.55</v>
          </cell>
          <cell r="F71">
            <v>225.55</v>
          </cell>
          <cell r="G71">
            <v>168.1</v>
          </cell>
          <cell r="H71">
            <v>168.1</v>
          </cell>
        </row>
        <row r="72">
          <cell r="A72">
            <v>71</v>
          </cell>
          <cell r="B72" t="str">
            <v>TUBERIA DE FIERRO FUNDIDO</v>
          </cell>
          <cell r="C72">
            <v>315.37</v>
          </cell>
          <cell r="D72">
            <v>312.18</v>
          </cell>
          <cell r="E72">
            <v>333.97</v>
          </cell>
          <cell r="F72">
            <v>343.21</v>
          </cell>
          <cell r="G72">
            <v>342.65</v>
          </cell>
          <cell r="H72">
            <v>343.28</v>
          </cell>
        </row>
        <row r="73">
          <cell r="A73">
            <v>72</v>
          </cell>
          <cell r="B73" t="str">
            <v>TUBERIA DE PVC AGUA-DESAG-ELEC</v>
          </cell>
          <cell r="C73">
            <v>228.86</v>
          </cell>
          <cell r="D73">
            <v>229.69</v>
          </cell>
          <cell r="E73">
            <v>252.17</v>
          </cell>
          <cell r="F73">
            <v>253.37</v>
          </cell>
          <cell r="G73">
            <v>252.99</v>
          </cell>
          <cell r="H73">
            <v>253.5</v>
          </cell>
        </row>
        <row r="74">
          <cell r="A74">
            <v>73</v>
          </cell>
          <cell r="B74" t="str">
            <v>DUCTOS TELEFONICOS DE PVC</v>
          </cell>
          <cell r="C74">
            <v>221.99</v>
          </cell>
          <cell r="D74">
            <v>221.76</v>
          </cell>
          <cell r="E74">
            <v>240.15</v>
          </cell>
          <cell r="F74">
            <v>238.42</v>
          </cell>
          <cell r="G74">
            <v>237.65</v>
          </cell>
          <cell r="H74">
            <v>238.57</v>
          </cell>
        </row>
        <row r="75">
          <cell r="A75">
            <v>74</v>
          </cell>
          <cell r="C75">
            <v>0</v>
          </cell>
          <cell r="D75">
            <v>0</v>
          </cell>
          <cell r="E75">
            <v>0</v>
          </cell>
          <cell r="F75">
            <v>0</v>
          </cell>
          <cell r="G75">
            <v>0</v>
          </cell>
        </row>
        <row r="76">
          <cell r="A76">
            <v>75</v>
          </cell>
          <cell r="C76">
            <v>0</v>
          </cell>
          <cell r="D76">
            <v>0</v>
          </cell>
          <cell r="E76">
            <v>0</v>
          </cell>
          <cell r="F76">
            <v>0</v>
          </cell>
          <cell r="G76">
            <v>0</v>
          </cell>
        </row>
        <row r="77">
          <cell r="A77">
            <v>76</v>
          </cell>
          <cell r="B77" t="str">
            <v>VALVULA DE BRONCE IMPORTADA</v>
          </cell>
          <cell r="C77">
            <v>0</v>
          </cell>
          <cell r="D77">
            <v>0</v>
          </cell>
          <cell r="E77">
            <v>0</v>
          </cell>
          <cell r="F77">
            <v>0</v>
          </cell>
          <cell r="G77">
            <v>0</v>
          </cell>
        </row>
        <row r="78">
          <cell r="A78">
            <v>77</v>
          </cell>
          <cell r="B78" t="str">
            <v>VALVULA DE BRONCE NACIONAL</v>
          </cell>
          <cell r="C78">
            <v>233.53</v>
          </cell>
          <cell r="D78">
            <v>233.82</v>
          </cell>
          <cell r="E78">
            <v>266.08999999999997</v>
          </cell>
          <cell r="F78">
            <v>264.38</v>
          </cell>
          <cell r="G78">
            <v>250.2</v>
          </cell>
          <cell r="H78">
            <v>251.99</v>
          </cell>
        </row>
        <row r="79">
          <cell r="A79">
            <v>78</v>
          </cell>
          <cell r="B79" t="str">
            <v>VALVULA DE FIERRO FDO.NACIONAL</v>
          </cell>
          <cell r="C79">
            <v>347.71</v>
          </cell>
          <cell r="D79">
            <v>351.18709999999999</v>
          </cell>
          <cell r="E79">
            <v>365.28</v>
          </cell>
          <cell r="F79">
            <v>359.78</v>
          </cell>
          <cell r="G79">
            <v>353.66</v>
          </cell>
          <cell r="H79">
            <v>354.96</v>
          </cell>
        </row>
        <row r="80">
          <cell r="A80">
            <v>79</v>
          </cell>
          <cell r="B80" t="str">
            <v>VIDRIO INCOLORO NACIONAL</v>
          </cell>
          <cell r="C80">
            <v>0</v>
          </cell>
          <cell r="D80">
            <v>0</v>
          </cell>
          <cell r="E80">
            <v>0</v>
          </cell>
          <cell r="F80">
            <v>0</v>
          </cell>
          <cell r="G80">
            <v>0</v>
          </cell>
        </row>
      </sheetData>
      <sheetData sheetId="15"/>
      <sheetData sheetId="16"/>
      <sheetData sheetId="17"/>
      <sheetData sheetId="1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 val="f-05"/>
      <sheetName val="Register"/>
      <sheetName val="Payments and Cash Calls"/>
      <sheetName val="Trade"/>
      <sheetName val="Day work"/>
      <sheetName val="FitOutConfCentre"/>
      <sheetName val="Schedules"/>
      <sheetName val="SubmitCal"/>
      <sheetName val="COST"/>
      <sheetName val="NOTES"/>
      <sheetName val="data"/>
      <sheetName val="1"/>
      <sheetName val="Chiet tinh dz22"/>
      <sheetName val="입찰내역 발주처 양식"/>
      <sheetName val="Sheet1"/>
      <sheetName val="mvac_Offer"/>
      <sheetName val="mvac_BOQ"/>
      <sheetName val="Summary"/>
      <sheetName val="Factors"/>
      <sheetName val="NPV"/>
      <sheetName val="SPT vs PHI"/>
      <sheetName val="AOP Summary-2"/>
      <sheetName val="공사내역"/>
      <sheetName val="#REF"/>
      <sheetName val="KABLO"/>
      <sheetName val="Payments_and_Cash_Calls"/>
      <sheetName val="Day_work"/>
      <sheetName val="Chiet_tinh_dz22"/>
      <sheetName val="입찰내역_발주처_양식"/>
      <sheetName val="AOP_Summary-2"/>
      <sheetName val="SPT_vs_PHI"/>
      <sheetName val="1.11.b"/>
      <sheetName val="Basic Material Costs"/>
      <sheetName val="Control"/>
      <sheetName val="Direct"/>
      <sheetName val="Lstsub"/>
      <sheetName val="QUOTE_E"/>
      <sheetName val="TABLO-3"/>
      <sheetName val="opstat"/>
      <sheetName val="costs"/>
      <sheetName val="ERECIN"/>
      <sheetName val="SEX"/>
      <sheetName val="item #13  Structur"/>
      <sheetName val="Item # 20 Structure"/>
      <sheetName val="01-RESOURCE LIST"/>
      <sheetName val="GRSummary"/>
      <sheetName val="Gravel in pond"/>
      <sheetName val="MASTER_RATE ANALYSIS"/>
      <sheetName val="Eq. Mobilization"/>
      <sheetName val=" GULF"/>
      <sheetName val="Funding Drwdn"/>
      <sheetName val="Day_work1"/>
      <sheetName val="Payments_and_Cash_Calls1"/>
      <sheetName val="item_#13__Structur"/>
      <sheetName val="Item_#_20_Structure"/>
      <sheetName val="MASTER_RATE_ANALYSIS"/>
      <sheetName val="Gravel_in_pond"/>
      <sheetName val="Eq__Mobilization"/>
      <sheetName val="(Not to print)"/>
      <sheetName val="upa"/>
      <sheetName val="Rate Analysis"/>
      <sheetName val="Architect"/>
      <sheetName val="MOS"/>
      <sheetName val="SCHEDULE"/>
      <sheetName val="Food"/>
      <sheetName val="Build-up"/>
      <sheetName val="Part-A"/>
      <sheetName val="BYBU96"/>
      <sheetName val="PE"/>
      <sheetName val="15.13"/>
      <sheetName val="???? ??? ??"/>
      <sheetName val="Spread"/>
      <sheetName val="CSC"/>
      <sheetName val="bkg"/>
      <sheetName val="cbrd460"/>
      <sheetName val="bcl"/>
      <sheetName val="1.0 Section 1 Cover"/>
      <sheetName val="COLUMN"/>
      <sheetName val="报价费率计算表"/>
      <sheetName val="laroux"/>
      <sheetName val="Summary "/>
      <sheetName val="VVa"/>
      <sheetName val="BOQ-FD PA"/>
      <sheetName val="Price List FD PA"/>
      <sheetName val="공문"/>
      <sheetName val="Takeoff"/>
      <sheetName val="mw"/>
      <sheetName val="Demand"/>
      <sheetName val="Occ"/>
      <sheetName val="Base_BM-rebar3"/>
      <sheetName val="Raw_Data3"/>
      <sheetName val="Day_work2"/>
      <sheetName val="Payments_and_Cash_Calls2"/>
      <sheetName val="Chiet_tinh_dz221"/>
      <sheetName val="입찰내역_발주처_양식1"/>
      <sheetName val="AOP_Summary-21"/>
      <sheetName val="SPT_vs_PHI1"/>
      <sheetName val="1_11_b"/>
      <sheetName val="Basic_Material_Costs"/>
      <sheetName val="item_#13__Structur1"/>
      <sheetName val="Item_#_20_Structure1"/>
      <sheetName val="MASTER_RATE_ANALYSIS1"/>
      <sheetName val="Gravel_in_pond1"/>
      <sheetName val="Eq__Mobilization1"/>
      <sheetName val="(Not_to_print)"/>
      <sheetName val="15_13"/>
      <sheetName val="Bill No. 3"/>
      <sheetName val="New Rates"/>
      <sheetName val="Sheet7"/>
      <sheetName val="h-013211-2"/>
      <sheetName val="당초"/>
      <sheetName val="vendor"/>
      <sheetName val="analysis"/>
      <sheetName val="Labour"/>
      <sheetName val="Area Analysis"/>
      <sheetName val="Sensitivity"/>
      <sheetName val="DETAILED  BOQ"/>
      <sheetName val="Base_BM-rebar4"/>
      <sheetName val="Raw_Data4"/>
      <sheetName val="Co_Eff3"/>
      <sheetName val="Fit_Out_B2a3"/>
      <sheetName val="FOL_-_Bar3"/>
      <sheetName val="Day_work3"/>
      <sheetName val="Payments_and_Cash_Calls3"/>
      <sheetName val="Chiet_tinh_dz222"/>
      <sheetName val="입찰내역_발주처_양식2"/>
      <sheetName val="AOP_Summary-22"/>
      <sheetName val="SPT_vs_PHI2"/>
      <sheetName val="1_11_b1"/>
      <sheetName val="Basic_Material_Costs1"/>
      <sheetName val="item_#13__Structur2"/>
      <sheetName val="Item_#_20_Structure2"/>
      <sheetName val="MASTER_RATE_ANALYSIS2"/>
      <sheetName val="Gravel_in_pond2"/>
      <sheetName val="Eq__Mobilization2"/>
      <sheetName val="(Not_to_print)1"/>
      <sheetName val="15_131"/>
      <sheetName val="????_???_??"/>
      <sheetName val="Rate_Analysis"/>
      <sheetName val="_GULF"/>
      <sheetName val="Bill_No__3"/>
      <sheetName val="New_Rates"/>
      <sheetName val="1_0_Section_1_Cover"/>
      <sheetName val="Summary_"/>
      <sheetName val="BOQ-FD_PA"/>
      <sheetName val="Price_List_FD_PA"/>
      <sheetName val="col-reinft1"/>
      <sheetName val="LOB"/>
      <sheetName val="sal"/>
      <sheetName val="Summ"/>
      <sheetName val="Formulas"/>
      <sheetName val="FA_SUMMARY"/>
      <sheetName val="intr stool brkup"/>
      <sheetName val="Sec 1 BOQ"/>
      <sheetName val="Sec 2 BOQ-MRO"/>
      <sheetName val="Sec 3 BOQ-FBO"/>
      <sheetName val="Sec 4 BOQ-CUP"/>
      <sheetName val="Adsorption - MRO"/>
      <sheetName val="Adsorption - CUP"/>
      <sheetName val="Sec 5 BOQ-ASG"/>
      <sheetName val="Sec 6 BOQ-SUBSTN"/>
      <sheetName val="Sec 8 BOQ-dayworks"/>
      <sheetName val="Grand Summary"/>
      <sheetName val="Bill07"/>
      <sheetName val="운반"/>
      <sheetName val="SOR"/>
      <sheetName val="E H - H. W.P."/>
      <sheetName val="E. H. Treatment for pile cap"/>
      <sheetName val="imput costi par."/>
      <sheetName val="BILL 1"/>
      <sheetName val="Bldg"/>
      <sheetName val="Est"/>
      <sheetName val="MOU"/>
      <sheetName val="Contra"/>
      <sheetName val="LetterofComf"/>
      <sheetName val="Forecast"/>
      <sheetName val="VO"/>
      <sheetName val="NegVO"/>
      <sheetName val="CrNotes"/>
      <sheetName val="AEAGraph"/>
      <sheetName val="Sec_1_BOQ"/>
      <sheetName val="Sec_2_BOQ-MRO"/>
      <sheetName val="Sec_3_BOQ-FBO"/>
      <sheetName val="Sec_4_BOQ-CUP"/>
      <sheetName val="Adsorption_-_MRO"/>
      <sheetName val="Adsorption_-_CUP"/>
      <sheetName val="Sec_5_BOQ-ASG"/>
      <sheetName val="Sec_6_BOQ-SUBSTN"/>
      <sheetName val="Sec_8_BOQ-dayworks"/>
      <sheetName val="Grand_Summary"/>
      <sheetName val="01-RESOURCE_LIST"/>
      <sheetName val="upa of boq"/>
      <sheetName val="inWords"/>
      <sheetName val="equipment"/>
      <sheetName val="Summary Foreign Comp"/>
      <sheetName val="material"/>
      <sheetName val="wordsdata"/>
      <sheetName val="dýsýplýn"/>
      <sheetName val="15 문제점"/>
      <sheetName val="1-G1"/>
      <sheetName val="Preliminaries-REVISED"/>
      <sheetName val="p&amp;m"/>
      <sheetName val="Ra  stair"/>
      <sheetName val="Doha Farm"/>
      <sheetName val="INDIRECTS"/>
      <sheetName val="Cashflow Analysis"/>
      <sheetName val="mapping"/>
      <sheetName val="DBs"/>
      <sheetName val="Cost Sheet"/>
      <sheetName val="fire detection offer"/>
      <sheetName val="fire detection cost"/>
      <sheetName val="Price List"/>
      <sheetName val="fORMAT"/>
      <sheetName val="Certificate "/>
      <sheetName val="Valn Cover"/>
      <sheetName val="Contract Part"/>
      <sheetName val="MS08-01 S"/>
      <sheetName val="MS08-01 P"/>
      <sheetName val="Name"/>
      <sheetName val="Master Data Sheet"/>
      <sheetName val="Contents"/>
      <sheetName val="Project"/>
      <sheetName val="PRICE INFO"/>
      <sheetName val="RC SUMMARY"/>
      <sheetName val="LABOUR PRODUCTIVITY-TAV"/>
      <sheetName val="MATERIAL PRICES"/>
      <sheetName val="CONCRETE ANALYSIS"/>
      <sheetName val="PriceSummary"/>
      <sheetName val="Database"/>
      <sheetName val="Material-1"/>
      <sheetName val=" N Finansal Eğri"/>
      <sheetName val="HKED.KEŞFİ İmalat"/>
      <sheetName val="YEŞİL DEFTER-İmalat"/>
      <sheetName val="ESCON"/>
      <sheetName val="3004"/>
      <sheetName val="SERVICES I"/>
      <sheetName val="rayıc"/>
      <sheetName val="Rapor"/>
      <sheetName val="34. BLOK EK ISLER-NO1 HAKEDIS"/>
      <sheetName val="Degiskenler"/>
      <sheetName val="analizler"/>
      <sheetName val="BQMPALOC"/>
      <sheetName val="CLAY"/>
      <sheetName val="Form 6"/>
      <sheetName val="Design"/>
      <sheetName val="BT3-Package 05"/>
      <sheetName val="BOQ-Civil"/>
      <sheetName val="CASHFLOWS"/>
      <sheetName val="Schedule(4)"/>
      <sheetName val="APP. B"/>
      <sheetName val="App. A(contd)"/>
      <sheetName val="SUM"/>
      <sheetName val="Sheet8"/>
      <sheetName val="VENTILATIE"/>
      <sheetName val="MALZEME"/>
      <sheetName val="SW"/>
      <sheetName val="SW (2)"/>
      <sheetName val="SIVA"/>
      <sheetName val="PRICES"/>
      <sheetName val="MATERIALS"/>
      <sheetName val="Manpower"/>
      <sheetName val="Civil Work - B Wall"/>
      <sheetName val="MEP"/>
      <sheetName val="LANDSCAPE"/>
      <sheetName val="SHADES &amp; GATES"/>
      <sheetName val="ADDITIONAL"/>
      <sheetName val="NOTES (2)"/>
      <sheetName val="LANDSCAPE (2)"/>
      <sheetName val="Civil Work - B Wall (2)"/>
      <sheetName val="LANDSCAPE (Hard &amp; Soft)"/>
      <sheetName val="Civil Work - B Wall (3)"/>
      <sheetName va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ow r="16">
          <cell r="G16">
            <v>0</v>
          </cell>
        </row>
      </sheetData>
      <sheetData sheetId="219">
        <row r="16">
          <cell r="G16">
            <v>0</v>
          </cell>
        </row>
      </sheetData>
      <sheetData sheetId="220">
        <row r="16">
          <cell r="G16">
            <v>0</v>
          </cell>
        </row>
      </sheetData>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Res Gral Adel. 4"/>
      <sheetName val="Resumen"/>
      <sheetName val="IU 03"/>
      <sheetName val="IU 21 Adi. Nº4"/>
      <sheetName val="IU 30 Adi. Nº4"/>
      <sheetName val="IU 53 Adi. Nº1"/>
      <sheetName val="IU 53 Adi. Nº3"/>
      <sheetName val="IU 53 Adi. Nº4"/>
      <sheetName val="IU 34"/>
      <sheetName val="IU 30"/>
      <sheetName val="IU 53"/>
      <sheetName val="Coef Reaj. adi. Nº1"/>
      <sheetName val="Coef Reaj. adi. Nº3"/>
      <sheetName val="Coef Reaj. adi. Nº4"/>
      <sheetName val="Coef Reajuste"/>
      <sheetName val="CAOV_Met"/>
      <sheetName val="Val Nº11"/>
      <sheetName val="Insumo Materiales"/>
      <sheetName val="Ade. Ma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1">
          <cell r="A11" t="str">
            <v>01.00.00</v>
          </cell>
          <cell r="B11" t="str">
            <v>OBRAS PRELIMINARES</v>
          </cell>
          <cell r="F11">
            <v>1719303.5699999998</v>
          </cell>
          <cell r="AA11">
            <v>10.62</v>
          </cell>
        </row>
        <row r="12">
          <cell r="A12" t="str">
            <v>01.01.00</v>
          </cell>
          <cell r="B12" t="str">
            <v>MOVILIZACION Y DESMOVILIZACION DE EQUIPO</v>
          </cell>
          <cell r="C12" t="str">
            <v>GLB</v>
          </cell>
          <cell r="D12">
            <v>1</v>
          </cell>
          <cell r="E12">
            <v>746472.89</v>
          </cell>
          <cell r="F12">
            <v>746472.89</v>
          </cell>
          <cell r="G12">
            <v>0.1</v>
          </cell>
          <cell r="H12">
            <v>0.31</v>
          </cell>
          <cell r="I12">
            <v>0.06</v>
          </cell>
          <cell r="J12">
            <v>0.03</v>
          </cell>
          <cell r="K12">
            <v>0</v>
          </cell>
          <cell r="L12">
            <v>0</v>
          </cell>
          <cell r="M12">
            <v>0</v>
          </cell>
          <cell r="N12">
            <v>0</v>
          </cell>
          <cell r="O12">
            <v>0</v>
          </cell>
          <cell r="P12">
            <v>0</v>
          </cell>
          <cell r="Q12">
            <v>0</v>
          </cell>
          <cell r="R12">
            <v>0</v>
          </cell>
          <cell r="S12">
            <v>0</v>
          </cell>
          <cell r="Y12">
            <v>0.24</v>
          </cell>
          <cell r="Z12">
            <v>0.26</v>
          </cell>
          <cell r="AA12">
            <v>0.5</v>
          </cell>
        </row>
        <row r="13">
          <cell r="A13" t="str">
            <v>01.02.00</v>
          </cell>
          <cell r="B13" t="str">
            <v>CARTEL DE OBRA</v>
          </cell>
          <cell r="C13" t="str">
            <v>UND</v>
          </cell>
          <cell r="D13">
            <v>2</v>
          </cell>
          <cell r="E13">
            <v>2051.59</v>
          </cell>
          <cell r="F13">
            <v>4103.18</v>
          </cell>
          <cell r="G13">
            <v>1.92</v>
          </cell>
          <cell r="H13">
            <v>0.08</v>
          </cell>
          <cell r="I13">
            <v>0</v>
          </cell>
          <cell r="J13">
            <v>0</v>
          </cell>
          <cell r="K13">
            <v>0</v>
          </cell>
          <cell r="L13">
            <v>0</v>
          </cell>
          <cell r="M13">
            <v>0</v>
          </cell>
          <cell r="N13">
            <v>0</v>
          </cell>
          <cell r="O13">
            <v>0</v>
          </cell>
          <cell r="P13">
            <v>0</v>
          </cell>
          <cell r="Q13">
            <v>0</v>
          </cell>
          <cell r="R13">
            <v>0</v>
          </cell>
          <cell r="S13">
            <v>0</v>
          </cell>
          <cell r="T13">
            <v>0</v>
          </cell>
          <cell r="AA13">
            <v>0</v>
          </cell>
        </row>
        <row r="14">
          <cell r="A14" t="str">
            <v>01.03.00</v>
          </cell>
          <cell r="B14" t="str">
            <v>TRAZO, REPLANTEO Y GEOREFERENCIACION</v>
          </cell>
          <cell r="C14" t="str">
            <v>KM</v>
          </cell>
          <cell r="D14">
            <v>44.18</v>
          </cell>
          <cell r="E14">
            <v>9326.5300000000007</v>
          </cell>
          <cell r="F14">
            <v>412046.1</v>
          </cell>
          <cell r="G14">
            <v>3.43</v>
          </cell>
          <cell r="H14">
            <v>8.02</v>
          </cell>
          <cell r="I14">
            <v>1.97</v>
          </cell>
          <cell r="J14">
            <v>1.31</v>
          </cell>
          <cell r="K14">
            <v>1.91</v>
          </cell>
          <cell r="L14">
            <v>4.0999999999999996</v>
          </cell>
          <cell r="M14">
            <v>3.22</v>
          </cell>
          <cell r="N14">
            <v>3.21</v>
          </cell>
          <cell r="O14">
            <v>3.13</v>
          </cell>
          <cell r="P14">
            <v>2.67</v>
          </cell>
          <cell r="Q14">
            <v>3.01</v>
          </cell>
          <cell r="R14">
            <v>2.64</v>
          </cell>
          <cell r="S14">
            <v>2.61</v>
          </cell>
          <cell r="T14">
            <v>2.95</v>
          </cell>
          <cell r="AA14">
            <v>8.1999999999999993</v>
          </cell>
        </row>
        <row r="15">
          <cell r="A15" t="str">
            <v>01.04.00</v>
          </cell>
          <cell r="B15" t="str">
            <v>ROCE Y LIMPIEZA</v>
          </cell>
          <cell r="C15" t="str">
            <v>HA</v>
          </cell>
          <cell r="D15">
            <v>111.4</v>
          </cell>
          <cell r="E15">
            <v>4997.1400000000003</v>
          </cell>
          <cell r="F15">
            <v>556681.4</v>
          </cell>
          <cell r="G15">
            <v>7.78</v>
          </cell>
          <cell r="H15">
            <v>24.75</v>
          </cell>
          <cell r="I15">
            <v>6.08</v>
          </cell>
          <cell r="J15">
            <v>4.04</v>
          </cell>
          <cell r="K15">
            <v>7.56</v>
          </cell>
          <cell r="L15">
            <v>12.65</v>
          </cell>
          <cell r="M15">
            <v>10.93</v>
          </cell>
          <cell r="N15">
            <v>10.91</v>
          </cell>
          <cell r="O15">
            <v>10.84</v>
          </cell>
          <cell r="P15">
            <v>10.63</v>
          </cell>
          <cell r="Q15">
            <v>3.31</v>
          </cell>
          <cell r="R15">
            <v>1.92</v>
          </cell>
          <cell r="S15">
            <v>0</v>
          </cell>
          <cell r="T15">
            <v>0</v>
          </cell>
          <cell r="AA15">
            <v>1.92</v>
          </cell>
        </row>
        <row r="16">
          <cell r="A16" t="str">
            <v>02.00.00</v>
          </cell>
          <cell r="B16" t="str">
            <v>MOVIMIENTO DE TIERRAS</v>
          </cell>
          <cell r="F16">
            <v>18608801.84</v>
          </cell>
        </row>
        <row r="17">
          <cell r="A17" t="str">
            <v>02.01.00</v>
          </cell>
          <cell r="B17" t="str">
            <v>EXCAVACION NO CLASIFICADA PARA EXPLANACIONES</v>
          </cell>
          <cell r="D17" t="str">
            <v xml:space="preserve"> </v>
          </cell>
          <cell r="AA17">
            <v>0</v>
          </cell>
        </row>
        <row r="18">
          <cell r="A18" t="str">
            <v>02.01.01</v>
          </cell>
          <cell r="B18" t="str">
            <v>CORTE EN MATERIAL SUELTO</v>
          </cell>
          <cell r="C18" t="str">
            <v>M3</v>
          </cell>
          <cell r="D18">
            <v>288717.94</v>
          </cell>
          <cell r="E18">
            <v>3.2</v>
          </cell>
          <cell r="F18">
            <v>923897.41</v>
          </cell>
          <cell r="G18">
            <v>0</v>
          </cell>
          <cell r="H18">
            <v>0</v>
          </cell>
          <cell r="I18">
            <v>19165.169999999998</v>
          </cell>
          <cell r="J18">
            <v>23138.71</v>
          </cell>
          <cell r="K18">
            <v>34209.22</v>
          </cell>
          <cell r="L18">
            <v>36060.54</v>
          </cell>
          <cell r="M18">
            <v>31172.23</v>
          </cell>
          <cell r="N18">
            <v>31098.18</v>
          </cell>
          <cell r="O18">
            <v>30917.8</v>
          </cell>
          <cell r="P18">
            <v>30317.69</v>
          </cell>
          <cell r="Q18">
            <v>26555.3</v>
          </cell>
          <cell r="R18">
            <v>26083.1</v>
          </cell>
          <cell r="T18">
            <v>0</v>
          </cell>
          <cell r="AA18">
            <v>26083.1</v>
          </cell>
        </row>
        <row r="19">
          <cell r="A19" t="str">
            <v>02.01.02</v>
          </cell>
          <cell r="B19" t="str">
            <v>CORTE EN ROCA SUELTA</v>
          </cell>
          <cell r="C19" t="str">
            <v>M3</v>
          </cell>
          <cell r="D19">
            <v>378904.13</v>
          </cell>
          <cell r="E19">
            <v>12.5</v>
          </cell>
          <cell r="F19">
            <v>4736301.63</v>
          </cell>
          <cell r="G19">
            <v>0</v>
          </cell>
          <cell r="H19">
            <v>0</v>
          </cell>
          <cell r="I19">
            <v>0</v>
          </cell>
          <cell r="J19">
            <v>11037.27</v>
          </cell>
          <cell r="K19">
            <v>31443.95</v>
          </cell>
          <cell r="L19">
            <v>52582.99</v>
          </cell>
          <cell r="M19">
            <v>45454.93</v>
          </cell>
          <cell r="N19">
            <v>45346.94</v>
          </cell>
          <cell r="O19">
            <v>45083.92</v>
          </cell>
          <cell r="P19">
            <v>44208.85</v>
          </cell>
          <cell r="Q19">
            <v>41122.58</v>
          </cell>
          <cell r="R19">
            <v>62622.7</v>
          </cell>
          <cell r="T19">
            <v>0</v>
          </cell>
          <cell r="AA19">
            <v>62622.7</v>
          </cell>
        </row>
        <row r="20">
          <cell r="A20" t="str">
            <v>02.01.03</v>
          </cell>
          <cell r="B20" t="str">
            <v>CORTE EN ROCA FIJA</v>
          </cell>
          <cell r="C20" t="str">
            <v>M3</v>
          </cell>
          <cell r="D20">
            <v>467716.62</v>
          </cell>
          <cell r="E20">
            <v>22</v>
          </cell>
          <cell r="F20">
            <v>10289765.640000001</v>
          </cell>
          <cell r="G20">
            <v>0</v>
          </cell>
          <cell r="H20">
            <v>0</v>
          </cell>
          <cell r="I20">
            <v>0</v>
          </cell>
          <cell r="J20">
            <v>0</v>
          </cell>
          <cell r="K20">
            <v>35138.17</v>
          </cell>
          <cell r="L20">
            <v>73021.59</v>
          </cell>
          <cell r="M20">
            <v>63122.9</v>
          </cell>
          <cell r="N20">
            <v>62972.94</v>
          </cell>
          <cell r="O20">
            <v>62607.69</v>
          </cell>
          <cell r="P20">
            <v>60783.62</v>
          </cell>
          <cell r="Q20">
            <v>51146.69</v>
          </cell>
          <cell r="R20">
            <v>58923.02</v>
          </cell>
          <cell r="T20">
            <v>0</v>
          </cell>
          <cell r="AA20">
            <v>58923.02</v>
          </cell>
        </row>
        <row r="21">
          <cell r="A21" t="str">
            <v>02.02.00</v>
          </cell>
          <cell r="B21" t="str">
            <v>PERFILADO, NIVELACION Y COMPACTACION DE LA SUBRASANTE EN ZONA DE CORTE</v>
          </cell>
          <cell r="C21" t="str">
            <v>M2</v>
          </cell>
          <cell r="D21">
            <v>224073.31</v>
          </cell>
          <cell r="E21">
            <v>1.39</v>
          </cell>
          <cell r="F21">
            <v>311461.90000000002</v>
          </cell>
          <cell r="G21">
            <v>0</v>
          </cell>
          <cell r="H21">
            <v>0</v>
          </cell>
          <cell r="I21">
            <v>0</v>
          </cell>
          <cell r="J21">
            <v>0</v>
          </cell>
          <cell r="K21">
            <v>0</v>
          </cell>
          <cell r="L21">
            <v>0</v>
          </cell>
          <cell r="P21">
            <v>25608.38</v>
          </cell>
          <cell r="Q21">
            <v>32010.47</v>
          </cell>
          <cell r="R21">
            <v>33077.49</v>
          </cell>
          <cell r="S21">
            <v>32010.47</v>
          </cell>
          <cell r="T21">
            <v>33077.49</v>
          </cell>
          <cell r="U21">
            <v>33077.49</v>
          </cell>
          <cell r="V21">
            <v>29876.44</v>
          </cell>
          <cell r="W21">
            <v>5335.08</v>
          </cell>
          <cell r="AA21">
            <v>166454.46</v>
          </cell>
        </row>
        <row r="22">
          <cell r="A22" t="str">
            <v>02.03.00</v>
          </cell>
          <cell r="B22" t="str">
            <v xml:space="preserve">TERRAPLEN </v>
          </cell>
          <cell r="F22">
            <v>0</v>
          </cell>
          <cell r="AA22">
            <v>0</v>
          </cell>
        </row>
        <row r="23">
          <cell r="A23" t="str">
            <v>02.03.01</v>
          </cell>
          <cell r="B23" t="str">
            <v>RELLENO CON MATERIAL PROPIO</v>
          </cell>
          <cell r="C23" t="str">
            <v>M3</v>
          </cell>
          <cell r="D23">
            <v>91195.93</v>
          </cell>
          <cell r="E23">
            <v>7.95</v>
          </cell>
          <cell r="F23">
            <v>725007.64</v>
          </cell>
          <cell r="G23">
            <v>0</v>
          </cell>
          <cell r="H23">
            <v>0</v>
          </cell>
          <cell r="I23">
            <v>2649.17</v>
          </cell>
          <cell r="J23">
            <v>2467.46</v>
          </cell>
          <cell r="K23">
            <v>5877.59</v>
          </cell>
          <cell r="L23">
            <v>9112.2199999999993</v>
          </cell>
          <cell r="M23">
            <v>9755.3799999999992</v>
          </cell>
          <cell r="N23">
            <v>9822.83</v>
          </cell>
          <cell r="O23">
            <v>9765.85</v>
          </cell>
          <cell r="P23">
            <v>11337.31</v>
          </cell>
          <cell r="Q23">
            <v>11809.38</v>
          </cell>
          <cell r="R23">
            <v>11159.24</v>
          </cell>
          <cell r="S23">
            <v>7059.83</v>
          </cell>
          <cell r="T23">
            <v>379.67</v>
          </cell>
          <cell r="AA23">
            <v>18598.739999999998</v>
          </cell>
        </row>
        <row r="24">
          <cell r="A24" t="str">
            <v>02.03.02</v>
          </cell>
          <cell r="B24" t="str">
            <v>RELLENO CON MATERIAL EXCEDENTE CORTE</v>
          </cell>
          <cell r="C24" t="str">
            <v>M3</v>
          </cell>
          <cell r="D24">
            <v>84945</v>
          </cell>
          <cell r="E24">
            <v>8.7799999999999994</v>
          </cell>
          <cell r="F24">
            <v>745817.1</v>
          </cell>
          <cell r="G24">
            <v>0</v>
          </cell>
          <cell r="H24">
            <v>0</v>
          </cell>
          <cell r="I24">
            <v>2467.58</v>
          </cell>
          <cell r="J24">
            <v>2298.33</v>
          </cell>
          <cell r="K24">
            <v>5525.74</v>
          </cell>
          <cell r="L24">
            <v>8487.6200000000008</v>
          </cell>
          <cell r="M24">
            <v>9171.32</v>
          </cell>
          <cell r="N24">
            <v>9105.85</v>
          </cell>
          <cell r="O24">
            <v>9096.4699999999993</v>
          </cell>
          <cell r="P24">
            <v>8919.91</v>
          </cell>
          <cell r="Q24">
            <v>8268.5300000000007</v>
          </cell>
          <cell r="R24">
            <v>8371.44</v>
          </cell>
          <cell r="S24">
            <v>12878.56</v>
          </cell>
          <cell r="T24">
            <v>353.65</v>
          </cell>
          <cell r="AA24">
            <v>21603.65</v>
          </cell>
        </row>
        <row r="25">
          <cell r="A25" t="str">
            <v>02.04.00</v>
          </cell>
          <cell r="B25" t="str">
            <v>PREPARACIÓN DE TERRENO EN ZONAS DE RELLENO, INVOLUCRANDO SUELO EXISTENTE</v>
          </cell>
          <cell r="C25" t="str">
            <v>M2</v>
          </cell>
          <cell r="D25">
            <v>29764.78</v>
          </cell>
          <cell r="E25">
            <v>2.31</v>
          </cell>
          <cell r="F25">
            <v>68756.639999999999</v>
          </cell>
          <cell r="G25">
            <v>0</v>
          </cell>
          <cell r="H25">
            <v>0</v>
          </cell>
          <cell r="I25">
            <v>864.64</v>
          </cell>
          <cell r="J25">
            <v>805.34</v>
          </cell>
          <cell r="K25">
            <v>1936.22</v>
          </cell>
          <cell r="L25">
            <v>2974.06</v>
          </cell>
          <cell r="M25">
            <v>3213.63</v>
          </cell>
          <cell r="N25">
            <v>3206</v>
          </cell>
          <cell r="O25">
            <v>3187.4</v>
          </cell>
          <cell r="P25">
            <v>3125.54</v>
          </cell>
          <cell r="Q25">
            <v>2737.67</v>
          </cell>
          <cell r="R25">
            <v>2756.91</v>
          </cell>
          <cell r="S25">
            <v>4833.45</v>
          </cell>
          <cell r="T25">
            <v>123.92</v>
          </cell>
          <cell r="AA25">
            <v>7714.28</v>
          </cell>
        </row>
        <row r="26">
          <cell r="A26" t="str">
            <v>02.05.00</v>
          </cell>
          <cell r="B26" t="str">
            <v>PREPARACIÓN DE TERRENO EN ZONAS DE RELLENO, EMPLEANDO MATERIAL ADICIONADO</v>
          </cell>
          <cell r="C26" t="str">
            <v>M3</v>
          </cell>
          <cell r="D26">
            <v>26436.99</v>
          </cell>
          <cell r="E26">
            <v>22.97</v>
          </cell>
          <cell r="F26">
            <v>607257.66</v>
          </cell>
          <cell r="G26">
            <v>0</v>
          </cell>
          <cell r="H26">
            <v>0</v>
          </cell>
          <cell r="I26">
            <v>767.97</v>
          </cell>
          <cell r="J26">
            <v>715.29</v>
          </cell>
          <cell r="K26">
            <v>1719.74</v>
          </cell>
          <cell r="L26">
            <v>2641.56</v>
          </cell>
          <cell r="M26">
            <v>2854.34</v>
          </cell>
          <cell r="N26">
            <v>2847.56</v>
          </cell>
          <cell r="O26">
            <v>3048.72</v>
          </cell>
          <cell r="P26">
            <v>3080.85</v>
          </cell>
          <cell r="Q26">
            <v>2866.94</v>
          </cell>
          <cell r="R26">
            <v>2666.36</v>
          </cell>
          <cell r="S26">
            <v>3117.6</v>
          </cell>
          <cell r="T26">
            <v>110.06</v>
          </cell>
          <cell r="AA26">
            <v>5894.02</v>
          </cell>
        </row>
        <row r="27">
          <cell r="A27" t="str">
            <v>02.06.00</v>
          </cell>
          <cell r="B27" t="str">
            <v>REMOCION DE DERRUMBES (SOLO REFINE)</v>
          </cell>
          <cell r="C27" t="str">
            <v>M3</v>
          </cell>
          <cell r="D27">
            <v>43594.83</v>
          </cell>
          <cell r="E27">
            <v>4.5999999999999996</v>
          </cell>
          <cell r="F27">
            <v>200536.22</v>
          </cell>
          <cell r="G27">
            <v>0</v>
          </cell>
          <cell r="H27">
            <v>0</v>
          </cell>
          <cell r="I27">
            <v>2195.08</v>
          </cell>
          <cell r="J27">
            <v>1738.26</v>
          </cell>
          <cell r="K27">
            <v>3256.01</v>
          </cell>
          <cell r="L27">
            <v>5444.95</v>
          </cell>
          <cell r="M27">
            <v>4706.84</v>
          </cell>
          <cell r="N27">
            <v>4695.6499999999996</v>
          </cell>
          <cell r="O27">
            <v>4668.42</v>
          </cell>
          <cell r="P27">
            <v>4577.8100000000004</v>
          </cell>
          <cell r="Q27">
            <v>4009.7</v>
          </cell>
          <cell r="R27">
            <v>4037.9</v>
          </cell>
          <cell r="S27">
            <v>4264.21</v>
          </cell>
          <cell r="T27">
            <v>0</v>
          </cell>
          <cell r="AA27">
            <v>8302.11</v>
          </cell>
        </row>
        <row r="28">
          <cell r="A28" t="str">
            <v>03.00.00</v>
          </cell>
          <cell r="B28" t="str">
            <v>PAVIMENTOS</v>
          </cell>
          <cell r="F28">
            <v>8263467.2800000003</v>
          </cell>
        </row>
        <row r="29">
          <cell r="A29" t="str">
            <v>03.01.00</v>
          </cell>
          <cell r="B29" t="str">
            <v>SUB-BASE GRANULAR</v>
          </cell>
          <cell r="C29" t="str">
            <v>M3</v>
          </cell>
          <cell r="D29">
            <v>90238.57</v>
          </cell>
          <cell r="E29">
            <v>29.36</v>
          </cell>
          <cell r="F29">
            <v>2649404.42</v>
          </cell>
          <cell r="G29">
            <v>0</v>
          </cell>
          <cell r="H29">
            <v>0</v>
          </cell>
          <cell r="I29">
            <v>0</v>
          </cell>
          <cell r="J29">
            <v>0</v>
          </cell>
          <cell r="K29">
            <v>0</v>
          </cell>
          <cell r="L29">
            <v>0</v>
          </cell>
          <cell r="P29">
            <v>0</v>
          </cell>
          <cell r="Q29">
            <v>0</v>
          </cell>
          <cell r="R29">
            <v>8164.44</v>
          </cell>
          <cell r="S29">
            <v>12891.22</v>
          </cell>
          <cell r="T29">
            <v>13320.93</v>
          </cell>
          <cell r="U29">
            <v>13320.93</v>
          </cell>
          <cell r="V29">
            <v>12031.81</v>
          </cell>
          <cell r="W29">
            <v>13320.94</v>
          </cell>
          <cell r="X29">
            <v>12891.22</v>
          </cell>
          <cell r="Y29">
            <v>4297.08</v>
          </cell>
          <cell r="Z29">
            <v>0</v>
          </cell>
          <cell r="AA29">
            <v>90238.569999999992</v>
          </cell>
        </row>
        <row r="30">
          <cell r="A30" t="str">
            <v>03.02.00</v>
          </cell>
          <cell r="B30" t="str">
            <v>BASE GRANULAR</v>
          </cell>
          <cell r="C30" t="str">
            <v>M3</v>
          </cell>
          <cell r="D30">
            <v>54700.3</v>
          </cell>
          <cell r="E30">
            <v>38.93</v>
          </cell>
          <cell r="F30">
            <v>2129482.6800000002</v>
          </cell>
          <cell r="G30">
            <v>0</v>
          </cell>
          <cell r="H30">
            <v>0</v>
          </cell>
          <cell r="I30">
            <v>0</v>
          </cell>
          <cell r="J30">
            <v>0</v>
          </cell>
          <cell r="K30">
            <v>0</v>
          </cell>
          <cell r="L30">
            <v>0</v>
          </cell>
          <cell r="M30">
            <v>0</v>
          </cell>
          <cell r="P30">
            <v>0</v>
          </cell>
          <cell r="Q30">
            <v>0</v>
          </cell>
          <cell r="R30">
            <v>0</v>
          </cell>
          <cell r="S30">
            <v>1519.45</v>
          </cell>
          <cell r="T30">
            <v>9420.61</v>
          </cell>
          <cell r="U30">
            <v>9420.61</v>
          </cell>
          <cell r="V30">
            <v>8508.94</v>
          </cell>
          <cell r="W30">
            <v>9420.61</v>
          </cell>
          <cell r="X30">
            <v>9116.7099999999991</v>
          </cell>
          <cell r="Y30">
            <v>7293.37</v>
          </cell>
          <cell r="Z30">
            <v>0</v>
          </cell>
          <cell r="AA30">
            <v>54700.3</v>
          </cell>
        </row>
        <row r="31">
          <cell r="A31" t="str">
            <v>03.03.00</v>
          </cell>
          <cell r="B31" t="str">
            <v>IMPRIMACION BITUMINOSA</v>
          </cell>
          <cell r="C31" t="str">
            <v>M2</v>
          </cell>
          <cell r="D31">
            <v>328698.64</v>
          </cell>
          <cell r="E31">
            <v>0.98</v>
          </cell>
          <cell r="F31">
            <v>322124.67</v>
          </cell>
          <cell r="G31">
            <v>0</v>
          </cell>
          <cell r="H31">
            <v>0</v>
          </cell>
          <cell r="I31">
            <v>0</v>
          </cell>
          <cell r="J31">
            <v>0</v>
          </cell>
          <cell r="K31">
            <v>0</v>
          </cell>
          <cell r="L31">
            <v>0</v>
          </cell>
          <cell r="M31">
            <v>0</v>
          </cell>
          <cell r="P31">
            <v>0</v>
          </cell>
          <cell r="Q31">
            <v>0</v>
          </cell>
          <cell r="R31">
            <v>0</v>
          </cell>
          <cell r="S31">
            <v>9130.52</v>
          </cell>
          <cell r="T31">
            <v>56609.21</v>
          </cell>
          <cell r="U31">
            <v>56609.21</v>
          </cell>
          <cell r="V31">
            <v>51130.9</v>
          </cell>
          <cell r="W31">
            <v>56609.21</v>
          </cell>
          <cell r="X31">
            <v>54783.11</v>
          </cell>
          <cell r="Y31">
            <v>43826.48</v>
          </cell>
          <cell r="Z31">
            <v>0</v>
          </cell>
          <cell r="AA31">
            <v>328698.63999999996</v>
          </cell>
        </row>
        <row r="32">
          <cell r="A32" t="str">
            <v>03.04.00</v>
          </cell>
          <cell r="B32" t="str">
            <v>TRATAMIENTO SUPERFICIAL BI CAPA</v>
          </cell>
          <cell r="C32" t="str">
            <v>M2</v>
          </cell>
          <cell r="D32">
            <v>327075.63</v>
          </cell>
          <cell r="E32">
            <v>3.71</v>
          </cell>
          <cell r="F32">
            <v>1213450.5900000001</v>
          </cell>
          <cell r="G32">
            <v>0</v>
          </cell>
          <cell r="H32">
            <v>0</v>
          </cell>
          <cell r="I32">
            <v>0</v>
          </cell>
          <cell r="J32">
            <v>0</v>
          </cell>
          <cell r="K32">
            <v>0</v>
          </cell>
          <cell r="L32">
            <v>0</v>
          </cell>
          <cell r="M32">
            <v>0</v>
          </cell>
          <cell r="N32">
            <v>0</v>
          </cell>
          <cell r="O32">
            <v>0</v>
          </cell>
          <cell r="S32">
            <v>0</v>
          </cell>
          <cell r="T32">
            <v>0</v>
          </cell>
          <cell r="U32">
            <v>0</v>
          </cell>
          <cell r="V32">
            <v>57238.239999999998</v>
          </cell>
          <cell r="W32">
            <v>84494.54</v>
          </cell>
          <cell r="X32">
            <v>81768.91</v>
          </cell>
          <cell r="Y32">
            <v>84494.54</v>
          </cell>
          <cell r="Z32">
            <v>19079.400000000001</v>
          </cell>
          <cell r="AA32">
            <v>327075.63</v>
          </cell>
        </row>
        <row r="33">
          <cell r="A33" t="str">
            <v>03.05.00</v>
          </cell>
          <cell r="B33" t="str">
            <v>ASFALTO LIQUIDO RC-250</v>
          </cell>
          <cell r="C33" t="str">
            <v>GLN</v>
          </cell>
          <cell r="D33">
            <v>84146.85</v>
          </cell>
          <cell r="E33">
            <v>5.2</v>
          </cell>
          <cell r="F33">
            <v>437563.62</v>
          </cell>
          <cell r="G33">
            <v>0</v>
          </cell>
          <cell r="H33">
            <v>0</v>
          </cell>
          <cell r="I33">
            <v>0</v>
          </cell>
          <cell r="J33">
            <v>0</v>
          </cell>
          <cell r="K33">
            <v>0</v>
          </cell>
          <cell r="L33">
            <v>0</v>
          </cell>
          <cell r="M33">
            <v>0</v>
          </cell>
          <cell r="Q33">
            <v>0</v>
          </cell>
          <cell r="R33">
            <v>0</v>
          </cell>
          <cell r="S33">
            <v>2337.41</v>
          </cell>
          <cell r="T33">
            <v>14491.96</v>
          </cell>
          <cell r="U33">
            <v>14491.96</v>
          </cell>
          <cell r="V33">
            <v>13089.51</v>
          </cell>
          <cell r="W33">
            <v>14491.96</v>
          </cell>
          <cell r="X33">
            <v>14024.48</v>
          </cell>
          <cell r="Y33">
            <v>11219.57</v>
          </cell>
          <cell r="Z33">
            <v>0</v>
          </cell>
          <cell r="AA33">
            <v>84146.85</v>
          </cell>
        </row>
        <row r="34">
          <cell r="A34" t="str">
            <v>03.06.00</v>
          </cell>
          <cell r="B34" t="str">
            <v>ASFALTO DILUIDO MC-30</v>
          </cell>
          <cell r="C34" t="str">
            <v>GLN</v>
          </cell>
          <cell r="D34">
            <v>215869.91</v>
          </cell>
          <cell r="E34">
            <v>6.07</v>
          </cell>
          <cell r="F34">
            <v>1310330.3500000001</v>
          </cell>
          <cell r="G34">
            <v>0</v>
          </cell>
          <cell r="H34">
            <v>0</v>
          </cell>
          <cell r="I34">
            <v>0</v>
          </cell>
          <cell r="J34">
            <v>0</v>
          </cell>
          <cell r="K34">
            <v>0</v>
          </cell>
          <cell r="L34">
            <v>0</v>
          </cell>
          <cell r="M34">
            <v>0</v>
          </cell>
          <cell r="N34">
            <v>0</v>
          </cell>
          <cell r="O34">
            <v>0</v>
          </cell>
          <cell r="P34">
            <v>0</v>
          </cell>
          <cell r="S34">
            <v>0</v>
          </cell>
          <cell r="T34">
            <v>0</v>
          </cell>
          <cell r="U34">
            <v>0</v>
          </cell>
          <cell r="V34">
            <v>37777.230000000003</v>
          </cell>
          <cell r="W34">
            <v>55766.39</v>
          </cell>
          <cell r="X34">
            <v>53967.48</v>
          </cell>
          <cell r="Y34">
            <v>55766.39</v>
          </cell>
          <cell r="Z34">
            <v>12592.42</v>
          </cell>
          <cell r="AA34">
            <v>215869.91</v>
          </cell>
        </row>
        <row r="35">
          <cell r="A35" t="str">
            <v>03.07.00</v>
          </cell>
          <cell r="B35" t="str">
            <v>KEROSENE</v>
          </cell>
          <cell r="C35" t="str">
            <v>GLN</v>
          </cell>
          <cell r="D35">
            <v>21036.71</v>
          </cell>
          <cell r="E35">
            <v>9.56</v>
          </cell>
          <cell r="F35">
            <v>201110.95</v>
          </cell>
          <cell r="G35">
            <v>0</v>
          </cell>
          <cell r="H35">
            <v>0</v>
          </cell>
          <cell r="I35">
            <v>0</v>
          </cell>
          <cell r="J35">
            <v>0</v>
          </cell>
          <cell r="K35">
            <v>0</v>
          </cell>
          <cell r="L35">
            <v>0</v>
          </cell>
          <cell r="M35">
            <v>0</v>
          </cell>
          <cell r="Q35">
            <v>0</v>
          </cell>
          <cell r="R35">
            <v>0</v>
          </cell>
          <cell r="S35">
            <v>584.35</v>
          </cell>
          <cell r="T35">
            <v>3622.99</v>
          </cell>
          <cell r="U35">
            <v>3622.99</v>
          </cell>
          <cell r="V35">
            <v>3272.38</v>
          </cell>
          <cell r="W35">
            <v>3622.99</v>
          </cell>
          <cell r="X35">
            <v>3506.12</v>
          </cell>
          <cell r="Y35">
            <v>2804.89</v>
          </cell>
          <cell r="Z35">
            <v>0</v>
          </cell>
          <cell r="AA35">
            <v>21036.71</v>
          </cell>
        </row>
        <row r="36">
          <cell r="A36" t="str">
            <v>04.00.00</v>
          </cell>
          <cell r="B36" t="str">
            <v>OBRAS DE ARTE Y DRENAJE</v>
          </cell>
          <cell r="F36">
            <v>20336660.170000009</v>
          </cell>
        </row>
        <row r="37">
          <cell r="A37" t="str">
            <v>04.01.00</v>
          </cell>
          <cell r="B37" t="str">
            <v>LIMPIEZA DE ALCANTARILLAS</v>
          </cell>
          <cell r="AA37">
            <v>0</v>
          </cell>
        </row>
        <row r="38">
          <cell r="A38" t="str">
            <v>04.01.01</v>
          </cell>
          <cell r="B38" t="str">
            <v>LIMPIEZA DE ALCANTARILLAS TMC</v>
          </cell>
          <cell r="C38" t="str">
            <v>UND</v>
          </cell>
          <cell r="D38">
            <v>22</v>
          </cell>
          <cell r="E38">
            <v>235.15</v>
          </cell>
          <cell r="F38">
            <v>5173.3</v>
          </cell>
          <cell r="G38">
            <v>0</v>
          </cell>
          <cell r="H38">
            <v>3.78</v>
          </cell>
          <cell r="I38">
            <v>2.4</v>
          </cell>
          <cell r="J38">
            <v>1.59</v>
          </cell>
          <cell r="K38">
            <v>2.99</v>
          </cell>
          <cell r="L38">
            <v>5</v>
          </cell>
          <cell r="M38">
            <v>4.32</v>
          </cell>
          <cell r="N38">
            <v>1.92</v>
          </cell>
          <cell r="O38">
            <v>0</v>
          </cell>
          <cell r="P38">
            <v>0</v>
          </cell>
          <cell r="Q38">
            <v>0</v>
          </cell>
          <cell r="R38">
            <v>0</v>
          </cell>
          <cell r="S38">
            <v>0</v>
          </cell>
          <cell r="T38">
            <v>0</v>
          </cell>
          <cell r="AA38">
            <v>0</v>
          </cell>
        </row>
        <row r="39">
          <cell r="A39" t="str">
            <v>04.02.00</v>
          </cell>
          <cell r="B39" t="str">
            <v>DEMOLICIÓN DE ALCANTARILLAS</v>
          </cell>
          <cell r="AA39">
            <v>0</v>
          </cell>
        </row>
        <row r="40">
          <cell r="A40" t="str">
            <v>04.02.01</v>
          </cell>
          <cell r="B40" t="str">
            <v xml:space="preserve">REMOCIÓN DE ALCANTARILLAS TMC </v>
          </cell>
          <cell r="C40" t="str">
            <v>UND</v>
          </cell>
          <cell r="D40">
            <v>41</v>
          </cell>
          <cell r="E40">
            <v>203.71</v>
          </cell>
          <cell r="F40">
            <v>8352.11</v>
          </cell>
          <cell r="G40">
            <v>0</v>
          </cell>
          <cell r="H40">
            <v>7.76</v>
          </cell>
          <cell r="I40">
            <v>4.92</v>
          </cell>
          <cell r="J40">
            <v>3.27</v>
          </cell>
          <cell r="K40">
            <v>6.12</v>
          </cell>
          <cell r="L40">
            <v>10.24</v>
          </cell>
          <cell r="M40">
            <v>8.69</v>
          </cell>
          <cell r="N40">
            <v>0</v>
          </cell>
          <cell r="O40">
            <v>0</v>
          </cell>
          <cell r="P40">
            <v>0</v>
          </cell>
          <cell r="Q40">
            <v>0</v>
          </cell>
          <cell r="R40">
            <v>0</v>
          </cell>
          <cell r="S40">
            <v>0</v>
          </cell>
          <cell r="T40">
            <v>0</v>
          </cell>
          <cell r="AA40">
            <v>0</v>
          </cell>
        </row>
        <row r="41">
          <cell r="A41" t="str">
            <v>04.02.02</v>
          </cell>
          <cell r="B41" t="str">
            <v>DEMOLICIÓN DE ESTRUCTURAS</v>
          </cell>
          <cell r="C41" t="str">
            <v>M3</v>
          </cell>
          <cell r="D41">
            <v>233.57</v>
          </cell>
          <cell r="E41">
            <v>16.13</v>
          </cell>
          <cell r="F41">
            <v>3767.48</v>
          </cell>
          <cell r="G41">
            <v>0</v>
          </cell>
          <cell r="H41">
            <v>0</v>
          </cell>
          <cell r="I41">
            <v>11.76</v>
          </cell>
          <cell r="J41">
            <v>18.63</v>
          </cell>
          <cell r="K41">
            <v>65.89</v>
          </cell>
          <cell r="L41">
            <v>58.34</v>
          </cell>
          <cell r="M41">
            <v>50.44</v>
          </cell>
          <cell r="N41">
            <v>28.51</v>
          </cell>
          <cell r="O41">
            <v>0</v>
          </cell>
          <cell r="P41">
            <v>0</v>
          </cell>
          <cell r="Q41">
            <v>0</v>
          </cell>
          <cell r="R41">
            <v>0</v>
          </cell>
          <cell r="S41">
            <v>0</v>
          </cell>
          <cell r="T41">
            <v>0</v>
          </cell>
          <cell r="AA41">
            <v>0</v>
          </cell>
        </row>
        <row r="42">
          <cell r="A42" t="str">
            <v>04.03.00</v>
          </cell>
          <cell r="B42" t="str">
            <v>REHABILITACION Y AMPLIACIÓN DE ALCANTARILLAS TMC</v>
          </cell>
          <cell r="AA42">
            <v>0</v>
          </cell>
        </row>
        <row r="43">
          <cell r="A43" t="str">
            <v>04.03.01</v>
          </cell>
          <cell r="B43" t="str">
            <v>EXCAVACION PARA ESTRUCTURAS</v>
          </cell>
          <cell r="C43" t="str">
            <v>M3</v>
          </cell>
          <cell r="D43">
            <v>1988.08</v>
          </cell>
          <cell r="E43">
            <v>28.5</v>
          </cell>
          <cell r="F43">
            <v>56660.28</v>
          </cell>
          <cell r="G43">
            <v>0</v>
          </cell>
          <cell r="H43">
            <v>0</v>
          </cell>
          <cell r="I43">
            <v>124.06</v>
          </cell>
          <cell r="J43">
            <v>88.08</v>
          </cell>
          <cell r="K43">
            <v>164.98</v>
          </cell>
          <cell r="L43">
            <v>275.89999999999998</v>
          </cell>
          <cell r="M43">
            <v>238.5</v>
          </cell>
          <cell r="N43">
            <v>237.93</v>
          </cell>
          <cell r="O43">
            <v>236.55</v>
          </cell>
          <cell r="P43">
            <v>421.54</v>
          </cell>
          <cell r="Q43">
            <v>200.54</v>
          </cell>
          <cell r="R43">
            <v>0</v>
          </cell>
          <cell r="S43">
            <v>0</v>
          </cell>
          <cell r="T43">
            <v>0</v>
          </cell>
          <cell r="AA43">
            <v>0</v>
          </cell>
        </row>
        <row r="44">
          <cell r="A44" t="str">
            <v>04.03.02</v>
          </cell>
          <cell r="B44" t="str">
            <v>ALCANTARILLAS TMC F=36" e=1.5 mm</v>
          </cell>
          <cell r="C44" t="str">
            <v>ML</v>
          </cell>
          <cell r="D44">
            <v>93.72</v>
          </cell>
          <cell r="E44">
            <v>354.66</v>
          </cell>
          <cell r="F44">
            <v>33238.74</v>
          </cell>
          <cell r="G44">
            <v>0</v>
          </cell>
          <cell r="H44">
            <v>0</v>
          </cell>
          <cell r="I44">
            <v>5.65</v>
          </cell>
          <cell r="J44">
            <v>4.1500000000000004</v>
          </cell>
          <cell r="K44">
            <v>7.78</v>
          </cell>
          <cell r="L44">
            <v>13.01</v>
          </cell>
          <cell r="M44">
            <v>11.24</v>
          </cell>
          <cell r="N44">
            <v>11.22</v>
          </cell>
          <cell r="O44">
            <v>11.15</v>
          </cell>
          <cell r="P44">
            <v>22.21</v>
          </cell>
          <cell r="Q44">
            <v>7.31</v>
          </cell>
          <cell r="R44">
            <v>0</v>
          </cell>
          <cell r="S44">
            <v>0</v>
          </cell>
          <cell r="T44">
            <v>0</v>
          </cell>
          <cell r="AA44">
            <v>0</v>
          </cell>
        </row>
        <row r="45">
          <cell r="A45" t="str">
            <v>04.03.03</v>
          </cell>
          <cell r="B45" t="str">
            <v>ALCANTARILLAS TMC F=48", e=2.5 mm</v>
          </cell>
          <cell r="C45" t="str">
            <v>ML</v>
          </cell>
          <cell r="D45">
            <v>7.37</v>
          </cell>
          <cell r="E45">
            <v>514.47</v>
          </cell>
          <cell r="F45">
            <v>3791.64</v>
          </cell>
          <cell r="G45">
            <v>0</v>
          </cell>
          <cell r="H45">
            <v>0</v>
          </cell>
          <cell r="I45">
            <v>0.44</v>
          </cell>
          <cell r="J45">
            <v>0.33</v>
          </cell>
          <cell r="K45">
            <v>0.61</v>
          </cell>
          <cell r="L45">
            <v>1.02</v>
          </cell>
          <cell r="M45">
            <v>0.88</v>
          </cell>
          <cell r="N45">
            <v>0.88</v>
          </cell>
          <cell r="O45">
            <v>0.88</v>
          </cell>
          <cell r="P45">
            <v>0.86</v>
          </cell>
          <cell r="Q45">
            <v>1.47</v>
          </cell>
          <cell r="R45">
            <v>0</v>
          </cell>
          <cell r="S45">
            <v>0</v>
          </cell>
          <cell r="T45">
            <v>0</v>
          </cell>
          <cell r="AA45">
            <v>0</v>
          </cell>
        </row>
        <row r="46">
          <cell r="A46" t="str">
            <v>04.03.04a</v>
          </cell>
          <cell r="B46" t="str">
            <v>ALCANTARILLAS TMC F=60", e=3.0 mm</v>
          </cell>
          <cell r="C46" t="str">
            <v>ML</v>
          </cell>
          <cell r="D46">
            <v>12.17</v>
          </cell>
          <cell r="E46">
            <v>682.39800000000002</v>
          </cell>
          <cell r="F46">
            <v>8304.7800000000007</v>
          </cell>
          <cell r="G46">
            <v>0</v>
          </cell>
          <cell r="H46">
            <v>0</v>
          </cell>
          <cell r="I46">
            <v>0.73</v>
          </cell>
          <cell r="J46">
            <v>0.54</v>
          </cell>
          <cell r="K46">
            <v>1.01</v>
          </cell>
          <cell r="L46">
            <v>1.69</v>
          </cell>
          <cell r="M46">
            <v>1.46</v>
          </cell>
          <cell r="N46">
            <v>1.46</v>
          </cell>
          <cell r="O46">
            <v>1.45</v>
          </cell>
          <cell r="P46">
            <v>1.42</v>
          </cell>
          <cell r="Q46">
            <v>2.41</v>
          </cell>
          <cell r="R46">
            <v>0</v>
          </cell>
          <cell r="S46">
            <v>0</v>
          </cell>
          <cell r="T46">
            <v>0</v>
          </cell>
          <cell r="AA46">
            <v>0</v>
          </cell>
        </row>
        <row r="47">
          <cell r="A47" t="str">
            <v>04.03.04b</v>
          </cell>
          <cell r="B47" t="str">
            <v>ALCANTARILLAS TMC F=72", e=3.0 mm</v>
          </cell>
          <cell r="C47" t="str">
            <v>ML</v>
          </cell>
          <cell r="D47">
            <v>6.5</v>
          </cell>
          <cell r="E47">
            <v>931.9</v>
          </cell>
          <cell r="F47">
            <v>6057.35</v>
          </cell>
          <cell r="G47">
            <v>0</v>
          </cell>
          <cell r="H47">
            <v>0</v>
          </cell>
          <cell r="I47">
            <v>0</v>
          </cell>
          <cell r="J47">
            <v>0</v>
          </cell>
          <cell r="K47">
            <v>6.5</v>
          </cell>
          <cell r="L47">
            <v>0</v>
          </cell>
          <cell r="M47">
            <v>0</v>
          </cell>
          <cell r="N47">
            <v>0</v>
          </cell>
          <cell r="O47">
            <v>0</v>
          </cell>
          <cell r="P47">
            <v>0</v>
          </cell>
          <cell r="Q47">
            <v>0</v>
          </cell>
          <cell r="R47">
            <v>0</v>
          </cell>
          <cell r="S47">
            <v>0</v>
          </cell>
          <cell r="T47">
            <v>0</v>
          </cell>
          <cell r="AA47">
            <v>0</v>
          </cell>
        </row>
        <row r="48">
          <cell r="A48" t="str">
            <v>04.03.05</v>
          </cell>
          <cell r="B48" t="str">
            <v>RELLENO DE ESTRUCTURAS</v>
          </cell>
          <cell r="C48" t="str">
            <v>M3</v>
          </cell>
          <cell r="D48">
            <v>228.32</v>
          </cell>
          <cell r="E48">
            <v>49.2</v>
          </cell>
          <cell r="F48">
            <v>11233.34</v>
          </cell>
          <cell r="G48">
            <v>0</v>
          </cell>
          <cell r="H48">
            <v>0</v>
          </cell>
          <cell r="I48">
            <v>12.82</v>
          </cell>
          <cell r="J48">
            <v>10.15</v>
          </cell>
          <cell r="K48">
            <v>19.02</v>
          </cell>
          <cell r="L48">
            <v>31.8</v>
          </cell>
          <cell r="M48">
            <v>27.49</v>
          </cell>
          <cell r="N48">
            <v>27.43</v>
          </cell>
          <cell r="O48">
            <v>27.27</v>
          </cell>
          <cell r="P48">
            <v>26.74</v>
          </cell>
          <cell r="Q48">
            <v>44.84</v>
          </cell>
          <cell r="R48">
            <v>0.76</v>
          </cell>
          <cell r="S48">
            <v>0</v>
          </cell>
          <cell r="T48">
            <v>0</v>
          </cell>
          <cell r="AA48">
            <v>0.76</v>
          </cell>
        </row>
        <row r="49">
          <cell r="A49" t="str">
            <v>04.03.06</v>
          </cell>
          <cell r="B49" t="str">
            <v>ENCOFRADO Y DESENCOFRADO</v>
          </cell>
          <cell r="C49" t="str">
            <v>M2</v>
          </cell>
          <cell r="D49">
            <v>743.59</v>
          </cell>
          <cell r="E49">
            <v>38</v>
          </cell>
          <cell r="F49">
            <v>28256.42</v>
          </cell>
          <cell r="G49">
            <v>0</v>
          </cell>
          <cell r="H49">
            <v>0</v>
          </cell>
          <cell r="I49">
            <v>41.6</v>
          </cell>
          <cell r="J49">
            <v>32.94</v>
          </cell>
          <cell r="K49">
            <v>61.71</v>
          </cell>
          <cell r="L49">
            <v>103.19</v>
          </cell>
          <cell r="M49">
            <v>89.2</v>
          </cell>
          <cell r="N49">
            <v>88.99</v>
          </cell>
          <cell r="O49">
            <v>88.48</v>
          </cell>
          <cell r="P49">
            <v>86.76</v>
          </cell>
          <cell r="Q49">
            <v>145.77000000000001</v>
          </cell>
          <cell r="R49">
            <v>4.95</v>
          </cell>
          <cell r="S49">
            <v>0</v>
          </cell>
          <cell r="T49">
            <v>0</v>
          </cell>
          <cell r="AA49">
            <v>4.95</v>
          </cell>
        </row>
        <row r="50">
          <cell r="A50" t="str">
            <v>04.03.07</v>
          </cell>
          <cell r="B50" t="str">
            <v xml:space="preserve">CONCRETO CICLOPEO f¨c 175 kg/cm2 + 30% PIEDRA MEDIANA </v>
          </cell>
          <cell r="C50" t="str">
            <v>M3</v>
          </cell>
          <cell r="D50">
            <v>196.78</v>
          </cell>
          <cell r="E50">
            <v>197.77</v>
          </cell>
          <cell r="F50">
            <v>38917.18</v>
          </cell>
          <cell r="G50">
            <v>0</v>
          </cell>
          <cell r="H50">
            <v>0</v>
          </cell>
          <cell r="I50">
            <v>10.59</v>
          </cell>
          <cell r="J50">
            <v>8.7200000000000006</v>
          </cell>
          <cell r="K50">
            <v>16.329999999999998</v>
          </cell>
          <cell r="L50">
            <v>27.31</v>
          </cell>
          <cell r="M50">
            <v>23.61</v>
          </cell>
          <cell r="N50">
            <v>23.55</v>
          </cell>
          <cell r="O50">
            <v>23.41</v>
          </cell>
          <cell r="P50">
            <v>22.96</v>
          </cell>
          <cell r="Q50">
            <v>38.35</v>
          </cell>
          <cell r="R50">
            <v>1.95</v>
          </cell>
          <cell r="S50">
            <v>0</v>
          </cell>
          <cell r="T50">
            <v>0</v>
          </cell>
          <cell r="AA50">
            <v>1.95</v>
          </cell>
        </row>
        <row r="51">
          <cell r="A51" t="str">
            <v>04.03.08</v>
          </cell>
          <cell r="B51" t="str">
            <v>ALIVIADEROS DE EMBOQUILLADO DE PIEDRA (e=0.20m)</v>
          </cell>
          <cell r="C51" t="str">
            <v>M2</v>
          </cell>
          <cell r="D51">
            <v>494.45</v>
          </cell>
          <cell r="E51">
            <v>41.49</v>
          </cell>
          <cell r="F51">
            <v>20514.73</v>
          </cell>
          <cell r="G51">
            <v>0</v>
          </cell>
          <cell r="H51">
            <v>0</v>
          </cell>
          <cell r="I51">
            <v>0</v>
          </cell>
          <cell r="J51">
            <v>17.989999999999998</v>
          </cell>
          <cell r="K51">
            <v>41.03</v>
          </cell>
          <cell r="L51">
            <v>68.62</v>
          </cell>
          <cell r="M51">
            <v>59.32</v>
          </cell>
          <cell r="N51">
            <v>59.18</v>
          </cell>
          <cell r="O51">
            <v>58.83</v>
          </cell>
          <cell r="P51">
            <v>57.69</v>
          </cell>
          <cell r="Q51">
            <v>75.83</v>
          </cell>
          <cell r="R51">
            <v>50.89</v>
          </cell>
          <cell r="S51">
            <v>5.07</v>
          </cell>
          <cell r="T51">
            <v>0</v>
          </cell>
          <cell r="AA51">
            <v>55.96</v>
          </cell>
        </row>
        <row r="52">
          <cell r="A52" t="str">
            <v>04.04.00</v>
          </cell>
          <cell r="B52" t="str">
            <v>ALCANTARILLAS TIPO MARCO</v>
          </cell>
          <cell r="AA52">
            <v>0</v>
          </cell>
        </row>
        <row r="53">
          <cell r="A53" t="str">
            <v>04.04.01</v>
          </cell>
          <cell r="B53" t="str">
            <v>EXCAVACION PARA ESTRUCTURAS (MAQUINARIA)</v>
          </cell>
          <cell r="C53" t="str">
            <v>M3</v>
          </cell>
          <cell r="D53">
            <v>4121.05</v>
          </cell>
          <cell r="E53">
            <v>7.74</v>
          </cell>
          <cell r="F53">
            <v>31896.93</v>
          </cell>
          <cell r="G53">
            <v>0</v>
          </cell>
          <cell r="H53">
            <v>0</v>
          </cell>
          <cell r="I53">
            <v>239.43</v>
          </cell>
          <cell r="J53">
            <v>205.4</v>
          </cell>
          <cell r="K53">
            <v>384.74</v>
          </cell>
          <cell r="L53">
            <v>643.39</v>
          </cell>
          <cell r="M53">
            <v>556.17999999999995</v>
          </cell>
          <cell r="N53">
            <v>554.85</v>
          </cell>
          <cell r="O53">
            <v>551.64</v>
          </cell>
          <cell r="P53">
            <v>540.92999999999995</v>
          </cell>
          <cell r="Q53">
            <v>444.49</v>
          </cell>
          <cell r="R53">
            <v>0</v>
          </cell>
          <cell r="S53">
            <v>0</v>
          </cell>
          <cell r="T53">
            <v>0</v>
          </cell>
          <cell r="AA53">
            <v>0</v>
          </cell>
        </row>
        <row r="54">
          <cell r="A54" t="str">
            <v>04.04.02</v>
          </cell>
          <cell r="B54" t="str">
            <v>ENCOFRADO Y DESENCOFRADO</v>
          </cell>
          <cell r="C54" t="str">
            <v>M2</v>
          </cell>
          <cell r="D54">
            <v>4121.53</v>
          </cell>
          <cell r="E54">
            <v>35.74</v>
          </cell>
          <cell r="F54">
            <v>147303.48000000001</v>
          </cell>
          <cell r="G54">
            <v>0</v>
          </cell>
          <cell r="H54">
            <v>0</v>
          </cell>
          <cell r="I54">
            <v>209.52</v>
          </cell>
          <cell r="J54">
            <v>205.42</v>
          </cell>
          <cell r="K54">
            <v>384.79</v>
          </cell>
          <cell r="L54">
            <v>643.47</v>
          </cell>
          <cell r="M54">
            <v>556.24</v>
          </cell>
          <cell r="N54">
            <v>554.91999999999996</v>
          </cell>
          <cell r="O54">
            <v>551.70000000000005</v>
          </cell>
          <cell r="P54">
            <v>540.99</v>
          </cell>
          <cell r="Q54">
            <v>474.48</v>
          </cell>
          <cell r="R54">
            <v>0</v>
          </cell>
          <cell r="S54">
            <v>0</v>
          </cell>
          <cell r="T54">
            <v>0</v>
          </cell>
          <cell r="AA54">
            <v>0</v>
          </cell>
        </row>
        <row r="55">
          <cell r="A55" t="str">
            <v>04.04.03</v>
          </cell>
          <cell r="B55" t="str">
            <v>ACERO DE REFUERZO DE f´y 4200 Kg/cm2</v>
          </cell>
          <cell r="C55" t="str">
            <v>KG</v>
          </cell>
          <cell r="D55">
            <v>76597.13</v>
          </cell>
          <cell r="E55">
            <v>2.9622798425998464</v>
          </cell>
          <cell r="F55">
            <v>226902.13</v>
          </cell>
          <cell r="G55">
            <v>0</v>
          </cell>
          <cell r="H55">
            <v>0</v>
          </cell>
          <cell r="I55">
            <v>4079.32</v>
          </cell>
          <cell r="J55">
            <v>3817.7</v>
          </cell>
          <cell r="K55">
            <v>7151.1</v>
          </cell>
          <cell r="L55">
            <v>11958.62</v>
          </cell>
          <cell r="M55">
            <v>10337.52</v>
          </cell>
          <cell r="N55">
            <v>10312.969999999999</v>
          </cell>
          <cell r="O55">
            <v>10253.15</v>
          </cell>
          <cell r="P55">
            <v>10054.14</v>
          </cell>
          <cell r="Q55">
            <v>8632.61</v>
          </cell>
          <cell r="R55">
            <v>0</v>
          </cell>
          <cell r="S55">
            <v>0</v>
          </cell>
          <cell r="T55">
            <v>0</v>
          </cell>
          <cell r="AA55">
            <v>0</v>
          </cell>
        </row>
        <row r="56">
          <cell r="A56" t="str">
            <v>04.04.04</v>
          </cell>
          <cell r="B56" t="str">
            <v xml:space="preserve">SOLADO DE CONCRETO f¨c 100 kg/cm2 </v>
          </cell>
          <cell r="C56" t="str">
            <v>M2</v>
          </cell>
          <cell r="D56">
            <v>64.3</v>
          </cell>
          <cell r="E56">
            <v>14.85</v>
          </cell>
          <cell r="F56">
            <v>954.86</v>
          </cell>
          <cell r="G56">
            <v>0</v>
          </cell>
          <cell r="H56">
            <v>0</v>
          </cell>
          <cell r="I56">
            <v>3.57</v>
          </cell>
          <cell r="J56">
            <v>3.2</v>
          </cell>
          <cell r="K56">
            <v>6</v>
          </cell>
          <cell r="L56">
            <v>10.039999999999999</v>
          </cell>
          <cell r="M56">
            <v>8.68</v>
          </cell>
          <cell r="N56">
            <v>8.66</v>
          </cell>
          <cell r="O56">
            <v>8.61</v>
          </cell>
          <cell r="P56">
            <v>8.44</v>
          </cell>
          <cell r="Q56">
            <v>7.1</v>
          </cell>
          <cell r="R56">
            <v>0</v>
          </cell>
          <cell r="S56">
            <v>0</v>
          </cell>
          <cell r="T56">
            <v>0</v>
          </cell>
          <cell r="AA56">
            <v>0</v>
          </cell>
        </row>
        <row r="57">
          <cell r="A57" t="str">
            <v>04.04.05</v>
          </cell>
          <cell r="B57" t="str">
            <v>CONCRETO f¨c 210 kg/cm2</v>
          </cell>
          <cell r="C57" t="str">
            <v>M3</v>
          </cell>
          <cell r="D57">
            <v>952.4</v>
          </cell>
          <cell r="E57">
            <v>291.47000000000003</v>
          </cell>
          <cell r="F57">
            <v>277596.03000000003</v>
          </cell>
          <cell r="G57">
            <v>0</v>
          </cell>
          <cell r="H57">
            <v>0</v>
          </cell>
          <cell r="I57">
            <v>46.11</v>
          </cell>
          <cell r="J57">
            <v>47.47</v>
          </cell>
          <cell r="K57">
            <v>88.92</v>
          </cell>
          <cell r="L57">
            <v>148.69</v>
          </cell>
          <cell r="M57">
            <v>128.54</v>
          </cell>
          <cell r="N57">
            <v>128.22999999999999</v>
          </cell>
          <cell r="O57">
            <v>127.49</v>
          </cell>
          <cell r="P57">
            <v>125.01</v>
          </cell>
          <cell r="Q57">
            <v>111.94</v>
          </cell>
          <cell r="R57">
            <v>0</v>
          </cell>
          <cell r="S57">
            <v>0</v>
          </cell>
          <cell r="T57">
            <v>0</v>
          </cell>
          <cell r="AA57">
            <v>0</v>
          </cell>
        </row>
        <row r="58">
          <cell r="A58" t="str">
            <v>04.04.06</v>
          </cell>
          <cell r="B58" t="str">
            <v>RELLENO DE ESTRUCTURAS</v>
          </cell>
          <cell r="C58" t="str">
            <v>M3</v>
          </cell>
          <cell r="D58">
            <v>945.27</v>
          </cell>
          <cell r="E58">
            <v>49.2</v>
          </cell>
          <cell r="F58">
            <v>46507.28</v>
          </cell>
          <cell r="G58">
            <v>0</v>
          </cell>
          <cell r="H58">
            <v>0</v>
          </cell>
          <cell r="I58">
            <v>43.48</v>
          </cell>
          <cell r="J58">
            <v>47.11</v>
          </cell>
          <cell r="K58">
            <v>88.25</v>
          </cell>
          <cell r="L58">
            <v>147.58000000000001</v>
          </cell>
          <cell r="M58">
            <v>127.57</v>
          </cell>
          <cell r="N58">
            <v>127.27</v>
          </cell>
          <cell r="O58">
            <v>126.53</v>
          </cell>
          <cell r="P58">
            <v>124.08</v>
          </cell>
          <cell r="Q58">
            <v>113.4</v>
          </cell>
          <cell r="R58">
            <v>0</v>
          </cell>
          <cell r="S58">
            <v>0</v>
          </cell>
          <cell r="T58">
            <v>0</v>
          </cell>
          <cell r="AA58">
            <v>0</v>
          </cell>
        </row>
        <row r="59">
          <cell r="A59" t="str">
            <v>04.04.07</v>
          </cell>
          <cell r="B59" t="str">
            <v>ALIVIADEROS DE EMBOQUILLADO DE PIEDRA (e=0.20m)</v>
          </cell>
          <cell r="C59" t="str">
            <v>M2</v>
          </cell>
          <cell r="D59">
            <v>855.19</v>
          </cell>
          <cell r="E59">
            <v>41.49</v>
          </cell>
          <cell r="F59">
            <v>35481.83</v>
          </cell>
          <cell r="G59">
            <v>0</v>
          </cell>
          <cell r="H59">
            <v>0</v>
          </cell>
          <cell r="I59">
            <v>0</v>
          </cell>
          <cell r="J59">
            <v>25.88</v>
          </cell>
          <cell r="K59">
            <v>79.84</v>
          </cell>
          <cell r="L59">
            <v>133.52000000000001</v>
          </cell>
          <cell r="M59">
            <v>115.42</v>
          </cell>
          <cell r="N59">
            <v>115.14</v>
          </cell>
          <cell r="O59">
            <v>114.47</v>
          </cell>
          <cell r="P59">
            <v>112.25</v>
          </cell>
          <cell r="Q59">
            <v>98.32</v>
          </cell>
          <cell r="R59">
            <v>60.35</v>
          </cell>
          <cell r="S59">
            <v>0</v>
          </cell>
          <cell r="T59">
            <v>0</v>
          </cell>
          <cell r="AA59">
            <v>60.35</v>
          </cell>
        </row>
        <row r="60">
          <cell r="A60" t="str">
            <v>04.05.00</v>
          </cell>
          <cell r="B60" t="str">
            <v>ALCANTARILLAS TMC</v>
          </cell>
          <cell r="AA60">
            <v>0</v>
          </cell>
        </row>
        <row r="61">
          <cell r="A61" t="str">
            <v>04.05.01</v>
          </cell>
          <cell r="B61" t="str">
            <v>EXCAVACION PARA ESTRUCTURAS (MAQUINARIA)</v>
          </cell>
          <cell r="C61" t="str">
            <v>M3</v>
          </cell>
          <cell r="D61">
            <v>24524.880000000001</v>
          </cell>
          <cell r="E61">
            <v>7.74</v>
          </cell>
          <cell r="F61">
            <v>189822.57</v>
          </cell>
          <cell r="G61">
            <v>0</v>
          </cell>
          <cell r="H61">
            <v>724.86</v>
          </cell>
          <cell r="I61">
            <v>1840.44</v>
          </cell>
          <cell r="J61">
            <v>1959.06</v>
          </cell>
          <cell r="K61">
            <v>3581.63</v>
          </cell>
          <cell r="L61">
            <v>3828.91</v>
          </cell>
          <cell r="M61">
            <v>3309.87</v>
          </cell>
          <cell r="N61">
            <v>3302.01</v>
          </cell>
          <cell r="O61">
            <v>3282.86</v>
          </cell>
          <cell r="P61">
            <v>2695.24</v>
          </cell>
          <cell r="Q61">
            <v>0</v>
          </cell>
          <cell r="R61">
            <v>0</v>
          </cell>
          <cell r="S61">
            <v>0</v>
          </cell>
          <cell r="T61">
            <v>0</v>
          </cell>
          <cell r="AA61">
            <v>0</v>
          </cell>
        </row>
        <row r="62">
          <cell r="A62" t="str">
            <v>04.05.02</v>
          </cell>
          <cell r="B62" t="str">
            <v>ALCANTARILLAS TMC F=36" e=1.5 mm</v>
          </cell>
          <cell r="C62" t="str">
            <v>ML</v>
          </cell>
          <cell r="D62">
            <v>19.96</v>
          </cell>
          <cell r="E62">
            <v>354.66</v>
          </cell>
          <cell r="F62">
            <v>7079.01</v>
          </cell>
          <cell r="G62">
            <v>0</v>
          </cell>
          <cell r="H62">
            <v>0</v>
          </cell>
          <cell r="I62">
            <v>0.52</v>
          </cell>
          <cell r="J62">
            <v>2.65</v>
          </cell>
          <cell r="K62">
            <v>4.97</v>
          </cell>
          <cell r="L62">
            <v>11.82</v>
          </cell>
          <cell r="M62">
            <v>0</v>
          </cell>
          <cell r="N62">
            <v>0</v>
          </cell>
          <cell r="O62">
            <v>0</v>
          </cell>
          <cell r="P62">
            <v>0</v>
          </cell>
          <cell r="Q62">
            <v>0</v>
          </cell>
          <cell r="R62">
            <v>0</v>
          </cell>
          <cell r="S62">
            <v>0</v>
          </cell>
          <cell r="T62">
            <v>0</v>
          </cell>
          <cell r="AA62">
            <v>0</v>
          </cell>
        </row>
        <row r="63">
          <cell r="A63" t="str">
            <v>04.05.03</v>
          </cell>
          <cell r="B63" t="str">
            <v>ALCANTARILLAS TMC F=48", e=2.5 mm</v>
          </cell>
          <cell r="C63" t="str">
            <v>ML</v>
          </cell>
          <cell r="D63">
            <v>289.02999999999997</v>
          </cell>
          <cell r="E63">
            <v>514.47</v>
          </cell>
          <cell r="F63">
            <v>148697.26</v>
          </cell>
          <cell r="G63">
            <v>0</v>
          </cell>
          <cell r="H63">
            <v>0</v>
          </cell>
          <cell r="I63">
            <v>2.8</v>
          </cell>
          <cell r="J63">
            <v>14.41</v>
          </cell>
          <cell r="K63">
            <v>26.98</v>
          </cell>
          <cell r="L63">
            <v>45.12</v>
          </cell>
          <cell r="M63">
            <v>44.84</v>
          </cell>
          <cell r="N63">
            <v>44.75</v>
          </cell>
          <cell r="O63">
            <v>45.61</v>
          </cell>
          <cell r="P63">
            <v>37.94</v>
          </cell>
          <cell r="Q63">
            <v>26.58</v>
          </cell>
          <cell r="R63">
            <v>0</v>
          </cell>
          <cell r="S63">
            <v>0</v>
          </cell>
          <cell r="T63">
            <v>0</v>
          </cell>
          <cell r="AA63">
            <v>0</v>
          </cell>
        </row>
        <row r="64">
          <cell r="A64" t="str">
            <v>04.05.04</v>
          </cell>
          <cell r="B64" t="str">
            <v>ALCANTARILLAS TMC F=60", e=3.0 mm</v>
          </cell>
          <cell r="C64" t="str">
            <v>ML</v>
          </cell>
          <cell r="D64">
            <v>742.4</v>
          </cell>
          <cell r="E64">
            <v>682.39800000000002</v>
          </cell>
          <cell r="F64">
            <v>506612.28</v>
          </cell>
          <cell r="G64">
            <v>0</v>
          </cell>
          <cell r="H64">
            <v>0</v>
          </cell>
          <cell r="I64">
            <v>7.19</v>
          </cell>
          <cell r="J64">
            <v>37</v>
          </cell>
          <cell r="K64">
            <v>69.31</v>
          </cell>
          <cell r="L64">
            <v>115.91</v>
          </cell>
          <cell r="M64">
            <v>114.85</v>
          </cell>
          <cell r="N64">
            <v>114.61</v>
          </cell>
          <cell r="O64">
            <v>117.8</v>
          </cell>
          <cell r="P64">
            <v>97.45</v>
          </cell>
          <cell r="Q64">
            <v>68.28</v>
          </cell>
          <cell r="R64">
            <v>0</v>
          </cell>
          <cell r="S64">
            <v>0</v>
          </cell>
          <cell r="T64">
            <v>0</v>
          </cell>
          <cell r="AA64">
            <v>0</v>
          </cell>
        </row>
        <row r="65">
          <cell r="A65" t="str">
            <v>04.05.05</v>
          </cell>
          <cell r="B65" t="str">
            <v>ALCANTARILLAS TMC F=72", e=3.0 mm</v>
          </cell>
          <cell r="C65" t="str">
            <v>ML</v>
          </cell>
          <cell r="D65">
            <v>736.15</v>
          </cell>
          <cell r="E65">
            <v>745.52</v>
          </cell>
          <cell r="F65">
            <v>548814.55000000005</v>
          </cell>
          <cell r="G65">
            <v>0</v>
          </cell>
          <cell r="H65">
            <v>0</v>
          </cell>
          <cell r="I65">
            <v>7.13</v>
          </cell>
          <cell r="J65">
            <v>36.69</v>
          </cell>
          <cell r="K65">
            <v>68.73</v>
          </cell>
          <cell r="L65">
            <v>114.93</v>
          </cell>
          <cell r="M65">
            <v>112.76</v>
          </cell>
          <cell r="N65">
            <v>112.53</v>
          </cell>
          <cell r="O65">
            <v>119.05</v>
          </cell>
          <cell r="P65">
            <v>96.63</v>
          </cell>
          <cell r="Q65">
            <v>67.7</v>
          </cell>
          <cell r="R65">
            <v>0</v>
          </cell>
          <cell r="S65">
            <v>0</v>
          </cell>
          <cell r="T65">
            <v>0</v>
          </cell>
          <cell r="AA65">
            <v>0</v>
          </cell>
        </row>
        <row r="66">
          <cell r="A66" t="str">
            <v>04.05.06</v>
          </cell>
          <cell r="B66" t="str">
            <v>ENCOFRADO Y DESENCOFRADO</v>
          </cell>
          <cell r="C66" t="str">
            <v>M2</v>
          </cell>
          <cell r="D66">
            <v>8122.02</v>
          </cell>
          <cell r="E66">
            <v>32.21</v>
          </cell>
          <cell r="F66">
            <v>261610.26</v>
          </cell>
          <cell r="G66">
            <v>0</v>
          </cell>
          <cell r="H66">
            <v>0</v>
          </cell>
          <cell r="I66">
            <v>39.32</v>
          </cell>
          <cell r="J66">
            <v>404.81</v>
          </cell>
          <cell r="K66">
            <v>758.27</v>
          </cell>
          <cell r="L66">
            <v>1268.04</v>
          </cell>
          <cell r="M66">
            <v>1251.3800000000001</v>
          </cell>
          <cell r="N66">
            <v>1248.77</v>
          </cell>
          <cell r="O66">
            <v>1276.04</v>
          </cell>
          <cell r="P66">
            <v>1066.0999999999999</v>
          </cell>
          <cell r="Q66">
            <v>809.29</v>
          </cell>
          <cell r="R66">
            <v>0</v>
          </cell>
          <cell r="S66">
            <v>0</v>
          </cell>
          <cell r="T66">
            <v>0</v>
          </cell>
          <cell r="AA66">
            <v>0</v>
          </cell>
        </row>
        <row r="67">
          <cell r="A67" t="str">
            <v>04.05.07</v>
          </cell>
          <cell r="B67" t="str">
            <v xml:space="preserve">CONCRETO CICLOPEO f¨c 175 kg/cm2 + 30% PIEDRA MEDIANA </v>
          </cell>
          <cell r="C67" t="str">
            <v>M3</v>
          </cell>
          <cell r="D67">
            <v>2355.4499999999998</v>
          </cell>
          <cell r="E67">
            <v>197.77</v>
          </cell>
          <cell r="F67">
            <v>465837.35</v>
          </cell>
          <cell r="G67">
            <v>0</v>
          </cell>
          <cell r="H67">
            <v>0</v>
          </cell>
          <cell r="I67">
            <v>5.7</v>
          </cell>
          <cell r="J67">
            <v>117.4</v>
          </cell>
          <cell r="K67">
            <v>219.9</v>
          </cell>
          <cell r="L67">
            <v>367.74</v>
          </cell>
          <cell r="M67">
            <v>317.89</v>
          </cell>
          <cell r="N67">
            <v>317.14</v>
          </cell>
          <cell r="O67">
            <v>360.8</v>
          </cell>
          <cell r="P67">
            <v>354.68</v>
          </cell>
          <cell r="Q67">
            <v>294.2</v>
          </cell>
          <cell r="R67">
            <v>0</v>
          </cell>
          <cell r="S67">
            <v>0</v>
          </cell>
          <cell r="T67">
            <v>0</v>
          </cell>
          <cell r="AA67">
            <v>0</v>
          </cell>
        </row>
        <row r="68">
          <cell r="A68" t="str">
            <v>04.05.08</v>
          </cell>
          <cell r="B68" t="str">
            <v>ALIVIADEROS DE EMBOQUILLADO DE PIEDRA (e=0.20m)</v>
          </cell>
          <cell r="C68" t="str">
            <v>M2</v>
          </cell>
          <cell r="D68">
            <v>4721.8</v>
          </cell>
          <cell r="E68">
            <v>41.49</v>
          </cell>
          <cell r="F68">
            <v>195907.48</v>
          </cell>
          <cell r="G68">
            <v>0</v>
          </cell>
          <cell r="H68">
            <v>0</v>
          </cell>
          <cell r="I68">
            <v>0</v>
          </cell>
          <cell r="J68">
            <v>235.34</v>
          </cell>
          <cell r="K68">
            <v>440.83</v>
          </cell>
          <cell r="L68">
            <v>737.18</v>
          </cell>
          <cell r="M68">
            <v>637.25</v>
          </cell>
          <cell r="N68">
            <v>635.74</v>
          </cell>
          <cell r="O68">
            <v>632.04999999999995</v>
          </cell>
          <cell r="P68">
            <v>740.29</v>
          </cell>
          <cell r="Q68">
            <v>663.12</v>
          </cell>
          <cell r="R68">
            <v>0</v>
          </cell>
          <cell r="S68">
            <v>0</v>
          </cell>
          <cell r="T68">
            <v>0</v>
          </cell>
          <cell r="AA68">
            <v>0</v>
          </cell>
        </row>
        <row r="69">
          <cell r="A69" t="str">
            <v>04.05.09</v>
          </cell>
          <cell r="B69" t="str">
            <v>RELLENO DE ESTRUCTURAS</v>
          </cell>
          <cell r="C69" t="str">
            <v>M3</v>
          </cell>
          <cell r="D69">
            <v>2395.73</v>
          </cell>
          <cell r="E69">
            <v>49.2</v>
          </cell>
          <cell r="F69">
            <v>117869.92</v>
          </cell>
          <cell r="G69">
            <v>0</v>
          </cell>
          <cell r="H69">
            <v>0</v>
          </cell>
          <cell r="I69">
            <v>17.399999999999999</v>
          </cell>
          <cell r="J69">
            <v>119.41</v>
          </cell>
          <cell r="K69">
            <v>223.67</v>
          </cell>
          <cell r="L69">
            <v>374.03</v>
          </cell>
          <cell r="M69">
            <v>323.33</v>
          </cell>
          <cell r="N69">
            <v>322.56</v>
          </cell>
          <cell r="O69">
            <v>381.66</v>
          </cell>
          <cell r="P69">
            <v>375.44</v>
          </cell>
          <cell r="Q69">
            <v>258.23</v>
          </cell>
          <cell r="R69">
            <v>0</v>
          </cell>
          <cell r="S69">
            <v>0</v>
          </cell>
          <cell r="T69">
            <v>0</v>
          </cell>
          <cell r="AA69">
            <v>0</v>
          </cell>
        </row>
        <row r="70">
          <cell r="A70" t="str">
            <v>04.06.00</v>
          </cell>
          <cell r="B70" t="str">
            <v>PONTON L = 13.00 m</v>
          </cell>
          <cell r="AA70">
            <v>0</v>
          </cell>
        </row>
        <row r="71">
          <cell r="A71" t="str">
            <v>04.06.01</v>
          </cell>
          <cell r="B71" t="str">
            <v>EXCAVACIÓN PARA ESTRUCTURAS (MAQUINARIA)</v>
          </cell>
          <cell r="C71" t="str">
            <v>M3</v>
          </cell>
          <cell r="D71">
            <v>367.09</v>
          </cell>
          <cell r="E71">
            <v>7.74</v>
          </cell>
          <cell r="F71">
            <v>2841.28</v>
          </cell>
          <cell r="G71">
            <v>0</v>
          </cell>
          <cell r="H71">
            <v>0</v>
          </cell>
          <cell r="I71">
            <v>0</v>
          </cell>
          <cell r="J71">
            <v>23.52</v>
          </cell>
          <cell r="K71">
            <v>102.81</v>
          </cell>
          <cell r="L71">
            <v>171.93</v>
          </cell>
          <cell r="M71">
            <v>68.83</v>
          </cell>
          <cell r="N71">
            <v>0</v>
          </cell>
          <cell r="O71">
            <v>0</v>
          </cell>
          <cell r="P71">
            <v>0</v>
          </cell>
          <cell r="Q71">
            <v>0</v>
          </cell>
          <cell r="R71">
            <v>0</v>
          </cell>
          <cell r="S71">
            <v>0</v>
          </cell>
          <cell r="T71">
            <v>0</v>
          </cell>
          <cell r="AA71">
            <v>0</v>
          </cell>
        </row>
        <row r="72">
          <cell r="A72" t="str">
            <v>04.06.02</v>
          </cell>
          <cell r="B72" t="str">
            <v>EXCAVACIÓN PARA ESTRUCTURAS BAJO AGUA</v>
          </cell>
          <cell r="C72" t="str">
            <v>M3</v>
          </cell>
          <cell r="D72">
            <v>550.64</v>
          </cell>
          <cell r="E72">
            <v>7.91</v>
          </cell>
          <cell r="F72">
            <v>4355.5600000000004</v>
          </cell>
          <cell r="G72">
            <v>0</v>
          </cell>
          <cell r="H72">
            <v>0</v>
          </cell>
          <cell r="I72">
            <v>0</v>
          </cell>
          <cell r="J72">
            <v>35.29</v>
          </cell>
          <cell r="K72">
            <v>154.22</v>
          </cell>
          <cell r="L72">
            <v>257.89999999999998</v>
          </cell>
          <cell r="M72">
            <v>103.23</v>
          </cell>
          <cell r="N72">
            <v>0</v>
          </cell>
          <cell r="O72">
            <v>0</v>
          </cell>
          <cell r="P72">
            <v>0</v>
          </cell>
          <cell r="Q72">
            <v>0</v>
          </cell>
          <cell r="R72">
            <v>0</v>
          </cell>
          <cell r="S72">
            <v>0</v>
          </cell>
          <cell r="T72">
            <v>0</v>
          </cell>
          <cell r="AA72">
            <v>0</v>
          </cell>
        </row>
        <row r="73">
          <cell r="A73" t="str">
            <v>04.06.03</v>
          </cell>
          <cell r="B73" t="str">
            <v xml:space="preserve">ENCOFRADO Y DESENCOFRADO </v>
          </cell>
          <cell r="C73" t="str">
            <v>M2</v>
          </cell>
          <cell r="D73">
            <v>723.19</v>
          </cell>
          <cell r="E73">
            <v>35.74</v>
          </cell>
          <cell r="F73">
            <v>25846.81</v>
          </cell>
          <cell r="G73">
            <v>0</v>
          </cell>
          <cell r="H73">
            <v>0</v>
          </cell>
          <cell r="I73">
            <v>0</v>
          </cell>
          <cell r="J73">
            <v>38.619999999999997</v>
          </cell>
          <cell r="K73">
            <v>202.55</v>
          </cell>
          <cell r="L73">
            <v>338.72</v>
          </cell>
          <cell r="M73">
            <v>143.30000000000001</v>
          </cell>
          <cell r="N73">
            <v>0</v>
          </cell>
          <cell r="O73">
            <v>0</v>
          </cell>
          <cell r="P73">
            <v>0</v>
          </cell>
          <cell r="Q73">
            <v>0</v>
          </cell>
          <cell r="R73">
            <v>0</v>
          </cell>
          <cell r="S73">
            <v>0</v>
          </cell>
          <cell r="T73">
            <v>0</v>
          </cell>
          <cell r="AA73">
            <v>0</v>
          </cell>
        </row>
        <row r="74">
          <cell r="A74" t="str">
            <v>04.06.04</v>
          </cell>
          <cell r="B74" t="str">
            <v>ENCOFRADO Y DESENCOFRADO BAJO AGUA</v>
          </cell>
          <cell r="C74" t="str">
            <v>M2</v>
          </cell>
          <cell r="D74">
            <v>55.98</v>
          </cell>
          <cell r="E74">
            <v>65.16</v>
          </cell>
          <cell r="F74">
            <v>3647.66</v>
          </cell>
          <cell r="G74">
            <v>0</v>
          </cell>
          <cell r="H74">
            <v>0</v>
          </cell>
          <cell r="I74">
            <v>0</v>
          </cell>
          <cell r="J74">
            <v>2.3199999999999998</v>
          </cell>
          <cell r="K74">
            <v>7.17</v>
          </cell>
          <cell r="L74">
            <v>11.99</v>
          </cell>
          <cell r="M74">
            <v>10.36</v>
          </cell>
          <cell r="N74">
            <v>10.34</v>
          </cell>
          <cell r="O74">
            <v>10.28</v>
          </cell>
          <cell r="P74">
            <v>3.52</v>
          </cell>
          <cell r="Q74">
            <v>0</v>
          </cell>
          <cell r="R74">
            <v>0</v>
          </cell>
          <cell r="S74">
            <v>0</v>
          </cell>
          <cell r="T74">
            <v>0</v>
          </cell>
          <cell r="AA74">
            <v>0</v>
          </cell>
        </row>
        <row r="75">
          <cell r="A75" t="str">
            <v>04.06.05</v>
          </cell>
          <cell r="B75" t="str">
            <v>ACERO DE REFUERZO DE f´y 4200 Kg/cm2</v>
          </cell>
          <cell r="C75" t="str">
            <v>KG</v>
          </cell>
          <cell r="D75">
            <v>23208.66</v>
          </cell>
          <cell r="E75">
            <v>3.78</v>
          </cell>
          <cell r="F75">
            <v>87728.73</v>
          </cell>
          <cell r="G75">
            <v>0</v>
          </cell>
          <cell r="H75">
            <v>0</v>
          </cell>
          <cell r="I75">
            <v>0</v>
          </cell>
          <cell r="J75">
            <v>963.17</v>
          </cell>
          <cell r="K75">
            <v>2971.56</v>
          </cell>
          <cell r="L75">
            <v>4969.26</v>
          </cell>
          <cell r="M75">
            <v>4295.6400000000003</v>
          </cell>
          <cell r="N75">
            <v>4285.43</v>
          </cell>
          <cell r="O75">
            <v>4260.57</v>
          </cell>
          <cell r="P75">
            <v>1463.03</v>
          </cell>
          <cell r="Q75">
            <v>0</v>
          </cell>
          <cell r="R75">
            <v>0</v>
          </cell>
          <cell r="S75">
            <v>0</v>
          </cell>
          <cell r="T75">
            <v>0</v>
          </cell>
          <cell r="AA75">
            <v>0</v>
          </cell>
        </row>
        <row r="76">
          <cell r="A76" t="str">
            <v>04.06.06</v>
          </cell>
          <cell r="B76" t="str">
            <v>CONCRETO f¨c 280 kg/cm2</v>
          </cell>
          <cell r="C76" t="str">
            <v>M3</v>
          </cell>
          <cell r="D76">
            <v>75.27</v>
          </cell>
          <cell r="E76">
            <v>344.33</v>
          </cell>
          <cell r="F76">
            <v>25917.72</v>
          </cell>
          <cell r="G76">
            <v>0</v>
          </cell>
          <cell r="H76">
            <v>0</v>
          </cell>
          <cell r="I76">
            <v>0</v>
          </cell>
          <cell r="J76">
            <v>0</v>
          </cell>
          <cell r="K76">
            <v>0</v>
          </cell>
          <cell r="L76">
            <v>0</v>
          </cell>
          <cell r="M76">
            <v>0</v>
          </cell>
          <cell r="N76">
            <v>0</v>
          </cell>
          <cell r="O76">
            <v>52</v>
          </cell>
          <cell r="P76">
            <v>23.27</v>
          </cell>
          <cell r="Q76">
            <v>0</v>
          </cell>
          <cell r="R76">
            <v>0</v>
          </cell>
          <cell r="S76">
            <v>0</v>
          </cell>
          <cell r="T76">
            <v>0</v>
          </cell>
          <cell r="AA76">
            <v>0</v>
          </cell>
        </row>
        <row r="77">
          <cell r="A77" t="str">
            <v>04.06.07</v>
          </cell>
          <cell r="B77" t="str">
            <v>CONCRETO f¨c 210 kg/cm2</v>
          </cell>
          <cell r="C77" t="str">
            <v>M3</v>
          </cell>
          <cell r="D77">
            <v>113.25</v>
          </cell>
          <cell r="E77">
            <v>291.47000000000003</v>
          </cell>
          <cell r="F77">
            <v>33008.980000000003</v>
          </cell>
          <cell r="G77">
            <v>0</v>
          </cell>
          <cell r="H77">
            <v>0</v>
          </cell>
          <cell r="I77">
            <v>0</v>
          </cell>
          <cell r="J77">
            <v>7.4</v>
          </cell>
          <cell r="K77">
            <v>29.85</v>
          </cell>
          <cell r="L77">
            <v>49.92</v>
          </cell>
          <cell r="M77">
            <v>26.08</v>
          </cell>
          <cell r="N77">
            <v>0</v>
          </cell>
          <cell r="O77">
            <v>0</v>
          </cell>
          <cell r="P77">
            <v>0</v>
          </cell>
          <cell r="Q77">
            <v>0</v>
          </cell>
          <cell r="R77">
            <v>0</v>
          </cell>
          <cell r="S77">
            <v>0</v>
          </cell>
          <cell r="T77">
            <v>0</v>
          </cell>
          <cell r="AA77">
            <v>0</v>
          </cell>
        </row>
        <row r="78">
          <cell r="A78" t="str">
            <v>04.06.08</v>
          </cell>
          <cell r="B78" t="str">
            <v>CONCRETO f¨c 210 kg/cm2   BAJO AGUA</v>
          </cell>
          <cell r="C78" t="str">
            <v>M3</v>
          </cell>
          <cell r="D78">
            <v>92.12</v>
          </cell>
          <cell r="E78">
            <v>311.99</v>
          </cell>
          <cell r="F78">
            <v>28740.52</v>
          </cell>
          <cell r="G78">
            <v>0</v>
          </cell>
          <cell r="H78">
            <v>0</v>
          </cell>
          <cell r="I78">
            <v>0</v>
          </cell>
          <cell r="J78">
            <v>6.48</v>
          </cell>
          <cell r="K78">
            <v>24.28</v>
          </cell>
          <cell r="L78">
            <v>40.61</v>
          </cell>
          <cell r="M78">
            <v>20.75</v>
          </cell>
          <cell r="N78">
            <v>0</v>
          </cell>
          <cell r="O78">
            <v>0</v>
          </cell>
          <cell r="P78">
            <v>0</v>
          </cell>
          <cell r="Q78">
            <v>0</v>
          </cell>
          <cell r="R78">
            <v>0</v>
          </cell>
          <cell r="S78">
            <v>0</v>
          </cell>
          <cell r="T78">
            <v>0</v>
          </cell>
          <cell r="AA78">
            <v>0</v>
          </cell>
        </row>
        <row r="79">
          <cell r="A79" t="str">
            <v>04.06.09</v>
          </cell>
          <cell r="B79" t="str">
            <v>CONCRETO f¨c 100 kg/cm2</v>
          </cell>
          <cell r="C79" t="str">
            <v>M3</v>
          </cell>
          <cell r="D79">
            <v>15.58</v>
          </cell>
          <cell r="E79">
            <v>196.67</v>
          </cell>
          <cell r="F79">
            <v>3064.12</v>
          </cell>
          <cell r="G79">
            <v>0</v>
          </cell>
          <cell r="H79">
            <v>0</v>
          </cell>
          <cell r="I79">
            <v>0</v>
          </cell>
          <cell r="J79">
            <v>1.25</v>
          </cell>
          <cell r="K79">
            <v>4.1100000000000003</v>
          </cell>
          <cell r="L79">
            <v>6.87</v>
          </cell>
          <cell r="M79">
            <v>3.35</v>
          </cell>
          <cell r="N79">
            <v>0</v>
          </cell>
          <cell r="O79">
            <v>0</v>
          </cell>
          <cell r="P79">
            <v>0</v>
          </cell>
          <cell r="Q79">
            <v>0</v>
          </cell>
          <cell r="R79">
            <v>0</v>
          </cell>
          <cell r="S79">
            <v>0</v>
          </cell>
          <cell r="T79">
            <v>0</v>
          </cell>
          <cell r="AA79">
            <v>0</v>
          </cell>
        </row>
        <row r="80">
          <cell r="A80" t="str">
            <v>04.06.10</v>
          </cell>
          <cell r="B80" t="str">
            <v>RELLENO DE ESTRUCTURAS</v>
          </cell>
          <cell r="C80" t="str">
            <v>M3</v>
          </cell>
          <cell r="D80">
            <v>709.16</v>
          </cell>
          <cell r="E80">
            <v>49.2</v>
          </cell>
          <cell r="F80">
            <v>34890.67</v>
          </cell>
          <cell r="G80">
            <v>0</v>
          </cell>
          <cell r="H80">
            <v>0</v>
          </cell>
          <cell r="I80">
            <v>0</v>
          </cell>
          <cell r="J80">
            <v>0</v>
          </cell>
          <cell r="K80">
            <v>84.42</v>
          </cell>
          <cell r="L80">
            <v>312.61</v>
          </cell>
          <cell r="M80">
            <v>270.23</v>
          </cell>
          <cell r="N80">
            <v>41.9</v>
          </cell>
          <cell r="O80">
            <v>0</v>
          </cell>
          <cell r="P80">
            <v>0</v>
          </cell>
          <cell r="Q80">
            <v>0</v>
          </cell>
          <cell r="R80">
            <v>0</v>
          </cell>
          <cell r="S80">
            <v>0</v>
          </cell>
          <cell r="T80">
            <v>0</v>
          </cell>
          <cell r="AA80">
            <v>0</v>
          </cell>
        </row>
        <row r="81">
          <cell r="A81" t="str">
            <v>04.06.11</v>
          </cell>
          <cell r="B81" t="str">
            <v>JUNTA DE EXPANSION METÁLICA</v>
          </cell>
          <cell r="C81" t="str">
            <v>ML</v>
          </cell>
          <cell r="D81">
            <v>18.600000000000001</v>
          </cell>
          <cell r="E81">
            <v>710.72</v>
          </cell>
          <cell r="F81">
            <v>13219.39</v>
          </cell>
          <cell r="G81">
            <v>0</v>
          </cell>
          <cell r="H81">
            <v>0</v>
          </cell>
          <cell r="I81">
            <v>0</v>
          </cell>
          <cell r="J81">
            <v>0</v>
          </cell>
          <cell r="K81">
            <v>0</v>
          </cell>
          <cell r="L81">
            <v>0</v>
          </cell>
          <cell r="M81">
            <v>0</v>
          </cell>
          <cell r="N81">
            <v>0</v>
          </cell>
          <cell r="O81">
            <v>0</v>
          </cell>
          <cell r="P81">
            <v>13.86</v>
          </cell>
          <cell r="Q81">
            <v>4.74</v>
          </cell>
          <cell r="R81">
            <v>0</v>
          </cell>
          <cell r="S81">
            <v>0</v>
          </cell>
          <cell r="T81">
            <v>0</v>
          </cell>
          <cell r="AA81">
            <v>0</v>
          </cell>
        </row>
        <row r="82">
          <cell r="A82" t="str">
            <v>04.06.12</v>
          </cell>
          <cell r="B82" t="str">
            <v>APOYO DE NEOPRENO</v>
          </cell>
          <cell r="C82" t="str">
            <v>UND</v>
          </cell>
          <cell r="D82">
            <v>8</v>
          </cell>
          <cell r="E82">
            <v>1057.75</v>
          </cell>
          <cell r="F82">
            <v>8462</v>
          </cell>
          <cell r="G82">
            <v>0</v>
          </cell>
          <cell r="H82">
            <v>0</v>
          </cell>
          <cell r="I82">
            <v>0</v>
          </cell>
          <cell r="J82">
            <v>0</v>
          </cell>
          <cell r="K82">
            <v>0</v>
          </cell>
          <cell r="L82">
            <v>0</v>
          </cell>
          <cell r="M82">
            <v>8</v>
          </cell>
          <cell r="N82">
            <v>0</v>
          </cell>
          <cell r="O82">
            <v>0</v>
          </cell>
          <cell r="P82">
            <v>0</v>
          </cell>
          <cell r="Q82">
            <v>0</v>
          </cell>
          <cell r="R82">
            <v>0</v>
          </cell>
          <cell r="S82">
            <v>0</v>
          </cell>
          <cell r="T82">
            <v>0</v>
          </cell>
          <cell r="AA82">
            <v>0</v>
          </cell>
        </row>
        <row r="83">
          <cell r="A83" t="str">
            <v>04.06.13</v>
          </cell>
          <cell r="B83" t="str">
            <v>BARANDA METÁLICA</v>
          </cell>
          <cell r="C83" t="str">
            <v>ML</v>
          </cell>
          <cell r="D83">
            <v>43</v>
          </cell>
          <cell r="E83">
            <v>449.37</v>
          </cell>
          <cell r="F83">
            <v>19322.91</v>
          </cell>
          <cell r="G83">
            <v>0</v>
          </cell>
          <cell r="H83">
            <v>0</v>
          </cell>
          <cell r="I83">
            <v>0</v>
          </cell>
          <cell r="J83">
            <v>0</v>
          </cell>
          <cell r="K83">
            <v>0</v>
          </cell>
          <cell r="L83">
            <v>0</v>
          </cell>
          <cell r="M83">
            <v>43</v>
          </cell>
          <cell r="N83">
            <v>0</v>
          </cell>
          <cell r="O83">
            <v>0</v>
          </cell>
          <cell r="P83">
            <v>0</v>
          </cell>
          <cell r="Q83">
            <v>0</v>
          </cell>
          <cell r="R83">
            <v>0</v>
          </cell>
          <cell r="S83">
            <v>0</v>
          </cell>
          <cell r="T83">
            <v>0</v>
          </cell>
          <cell r="AA83">
            <v>0</v>
          </cell>
        </row>
        <row r="84">
          <cell r="A84" t="str">
            <v>04.06.14</v>
          </cell>
          <cell r="B84" t="str">
            <v>EXCAVACION EN SECO</v>
          </cell>
          <cell r="C84" t="str">
            <v>M3</v>
          </cell>
          <cell r="D84">
            <v>150.93</v>
          </cell>
          <cell r="E84">
            <v>5.31</v>
          </cell>
          <cell r="F84">
            <v>801.44</v>
          </cell>
          <cell r="G84">
            <v>0</v>
          </cell>
          <cell r="H84">
            <v>0</v>
          </cell>
          <cell r="I84">
            <v>19</v>
          </cell>
          <cell r="J84">
            <v>97.38</v>
          </cell>
          <cell r="K84">
            <v>34.549999999999997</v>
          </cell>
          <cell r="L84">
            <v>0</v>
          </cell>
          <cell r="M84">
            <v>0</v>
          </cell>
          <cell r="N84">
            <v>0</v>
          </cell>
          <cell r="O84">
            <v>0</v>
          </cell>
          <cell r="P84">
            <v>0</v>
          </cell>
          <cell r="Q84">
            <v>0</v>
          </cell>
          <cell r="R84">
            <v>0</v>
          </cell>
          <cell r="S84">
            <v>0</v>
          </cell>
          <cell r="T84">
            <v>0</v>
          </cell>
          <cell r="AA84">
            <v>0</v>
          </cell>
        </row>
        <row r="85">
          <cell r="A85" t="str">
            <v>04.06.15</v>
          </cell>
          <cell r="B85" t="str">
            <v>EXCAVACION BAJO AGUA</v>
          </cell>
          <cell r="C85" t="str">
            <v>M3</v>
          </cell>
          <cell r="D85">
            <v>2812.87</v>
          </cell>
          <cell r="E85">
            <v>7.5</v>
          </cell>
          <cell r="F85">
            <v>21096.53</v>
          </cell>
          <cell r="G85">
            <v>0</v>
          </cell>
          <cell r="H85">
            <v>0</v>
          </cell>
          <cell r="I85">
            <v>153.81</v>
          </cell>
          <cell r="J85">
            <v>1173.5899999999999</v>
          </cell>
          <cell r="K85">
            <v>741.49</v>
          </cell>
          <cell r="L85">
            <v>743.98</v>
          </cell>
          <cell r="M85">
            <v>0</v>
          </cell>
          <cell r="N85">
            <v>0</v>
          </cell>
          <cell r="O85">
            <v>0</v>
          </cell>
          <cell r="P85">
            <v>0</v>
          </cell>
          <cell r="Q85">
            <v>0</v>
          </cell>
          <cell r="R85">
            <v>0</v>
          </cell>
          <cell r="S85">
            <v>0</v>
          </cell>
          <cell r="T85">
            <v>0</v>
          </cell>
          <cell r="AA85">
            <v>0</v>
          </cell>
        </row>
        <row r="86">
          <cell r="A86" t="str">
            <v>04.06.16</v>
          </cell>
          <cell r="B86" t="str">
            <v>TERRAPLEN</v>
          </cell>
          <cell r="C86" t="str">
            <v>M3</v>
          </cell>
          <cell r="D86">
            <v>18572.02</v>
          </cell>
          <cell r="E86">
            <v>12.86</v>
          </cell>
          <cell r="F86">
            <v>238836.18</v>
          </cell>
          <cell r="G86">
            <v>0</v>
          </cell>
          <cell r="H86">
            <v>0</v>
          </cell>
          <cell r="I86">
            <v>0</v>
          </cell>
          <cell r="J86">
            <v>0</v>
          </cell>
          <cell r="K86">
            <v>0</v>
          </cell>
          <cell r="L86">
            <v>0</v>
          </cell>
          <cell r="M86">
            <v>0</v>
          </cell>
          <cell r="N86">
            <v>2824.12</v>
          </cell>
          <cell r="O86">
            <v>7019.34</v>
          </cell>
          <cell r="P86">
            <v>6883.1</v>
          </cell>
          <cell r="Q86">
            <v>1845.46</v>
          </cell>
          <cell r="R86">
            <v>0</v>
          </cell>
          <cell r="S86">
            <v>0</v>
          </cell>
          <cell r="T86">
            <v>0</v>
          </cell>
          <cell r="AA86">
            <v>0</v>
          </cell>
        </row>
        <row r="87">
          <cell r="A87" t="str">
            <v>04.06.17</v>
          </cell>
          <cell r="B87" t="str">
            <v>ENROCADO</v>
          </cell>
          <cell r="C87" t="str">
            <v>M3</v>
          </cell>
          <cell r="D87">
            <v>4217.5</v>
          </cell>
          <cell r="E87">
            <v>38.97</v>
          </cell>
          <cell r="F87">
            <v>164355.98000000001</v>
          </cell>
          <cell r="G87">
            <v>0</v>
          </cell>
          <cell r="H87">
            <v>0</v>
          </cell>
          <cell r="I87">
            <v>0</v>
          </cell>
          <cell r="J87">
            <v>0</v>
          </cell>
          <cell r="K87">
            <v>0</v>
          </cell>
          <cell r="L87">
            <v>0</v>
          </cell>
          <cell r="M87">
            <v>0</v>
          </cell>
          <cell r="N87">
            <v>1651.9</v>
          </cell>
          <cell r="O87">
            <v>2463.48</v>
          </cell>
          <cell r="P87">
            <v>102.12</v>
          </cell>
          <cell r="Q87">
            <v>0</v>
          </cell>
          <cell r="R87">
            <v>0</v>
          </cell>
          <cell r="S87">
            <v>0</v>
          </cell>
          <cell r="T87">
            <v>0</v>
          </cell>
          <cell r="AA87">
            <v>0</v>
          </cell>
        </row>
        <row r="88">
          <cell r="A88" t="str">
            <v>04.06.18</v>
          </cell>
          <cell r="B88" t="str">
            <v>FILTRO</v>
          </cell>
          <cell r="C88" t="str">
            <v>M3</v>
          </cell>
          <cell r="D88">
            <v>1513.75</v>
          </cell>
          <cell r="E88">
            <v>71.83</v>
          </cell>
          <cell r="F88">
            <v>108732.66</v>
          </cell>
          <cell r="G88">
            <v>0</v>
          </cell>
          <cell r="H88">
            <v>0</v>
          </cell>
          <cell r="I88">
            <v>0</v>
          </cell>
          <cell r="J88">
            <v>0</v>
          </cell>
          <cell r="K88">
            <v>0</v>
          </cell>
          <cell r="L88">
            <v>0</v>
          </cell>
          <cell r="M88">
            <v>0</v>
          </cell>
          <cell r="N88">
            <v>592.9</v>
          </cell>
          <cell r="O88">
            <v>884.19</v>
          </cell>
          <cell r="P88">
            <v>36.659999999999997</v>
          </cell>
          <cell r="Q88">
            <v>0</v>
          </cell>
          <cell r="R88">
            <v>0</v>
          </cell>
          <cell r="S88">
            <v>0</v>
          </cell>
          <cell r="T88">
            <v>0</v>
          </cell>
          <cell r="AA88">
            <v>0</v>
          </cell>
        </row>
        <row r="89">
          <cell r="A89" t="str">
            <v>04.07.00</v>
          </cell>
          <cell r="B89" t="str">
            <v>BADENES</v>
          </cell>
          <cell r="AA89">
            <v>0</v>
          </cell>
        </row>
        <row r="90">
          <cell r="A90" t="str">
            <v>04.07.01</v>
          </cell>
          <cell r="B90" t="str">
            <v>EXCAVACIÓN PARA ESTRUCTURAS (MAQUINARIA)</v>
          </cell>
          <cell r="C90" t="str">
            <v>M3</v>
          </cell>
          <cell r="D90">
            <v>5085.3</v>
          </cell>
          <cell r="E90">
            <v>7.74</v>
          </cell>
          <cell r="F90">
            <v>39360.22</v>
          </cell>
          <cell r="G90">
            <v>0</v>
          </cell>
          <cell r="H90">
            <v>0</v>
          </cell>
          <cell r="I90">
            <v>0</v>
          </cell>
          <cell r="J90">
            <v>0</v>
          </cell>
          <cell r="K90">
            <v>0</v>
          </cell>
          <cell r="L90">
            <v>0</v>
          </cell>
          <cell r="M90">
            <v>0</v>
          </cell>
          <cell r="N90">
            <v>0</v>
          </cell>
          <cell r="Q90">
            <v>0</v>
          </cell>
          <cell r="R90">
            <v>0</v>
          </cell>
          <cell r="S90">
            <v>30.82</v>
          </cell>
          <cell r="T90">
            <v>955.42</v>
          </cell>
          <cell r="U90">
            <v>955.42</v>
          </cell>
          <cell r="V90">
            <v>862.96</v>
          </cell>
          <cell r="W90">
            <v>955.42</v>
          </cell>
          <cell r="X90">
            <v>924.6</v>
          </cell>
          <cell r="Y90">
            <v>400.66</v>
          </cell>
          <cell r="Z90">
            <v>0</v>
          </cell>
          <cell r="AA90">
            <v>5085.3</v>
          </cell>
        </row>
        <row r="91">
          <cell r="A91" t="str">
            <v>04.07.02</v>
          </cell>
          <cell r="B91" t="str">
            <v>EXCAVACIÓN PARA ESTRUCTURAS (MANUAL)</v>
          </cell>
          <cell r="C91" t="str">
            <v>M3</v>
          </cell>
          <cell r="D91">
            <v>395.18</v>
          </cell>
          <cell r="E91">
            <v>25.2</v>
          </cell>
          <cell r="F91">
            <v>9958.5400000000009</v>
          </cell>
          <cell r="G91">
            <v>0</v>
          </cell>
          <cell r="H91">
            <v>0</v>
          </cell>
          <cell r="I91">
            <v>0</v>
          </cell>
          <cell r="J91">
            <v>0</v>
          </cell>
          <cell r="K91">
            <v>0</v>
          </cell>
          <cell r="L91">
            <v>0</v>
          </cell>
          <cell r="M91">
            <v>0</v>
          </cell>
          <cell r="N91">
            <v>0</v>
          </cell>
          <cell r="Q91">
            <v>0</v>
          </cell>
          <cell r="R91">
            <v>0</v>
          </cell>
          <cell r="S91">
            <v>2.4</v>
          </cell>
          <cell r="T91">
            <v>74.25</v>
          </cell>
          <cell r="U91">
            <v>74.25</v>
          </cell>
          <cell r="V91">
            <v>67.06</v>
          </cell>
          <cell r="W91">
            <v>74.25</v>
          </cell>
          <cell r="X91">
            <v>71.84</v>
          </cell>
          <cell r="Y91">
            <v>31.13</v>
          </cell>
          <cell r="Z91">
            <v>0</v>
          </cell>
          <cell r="AA91">
            <v>395.18000000000006</v>
          </cell>
        </row>
        <row r="92">
          <cell r="A92" t="str">
            <v>04.07.03</v>
          </cell>
          <cell r="B92" t="str">
            <v>BASE (e = 0.20 m)</v>
          </cell>
          <cell r="C92" t="str">
            <v>M3</v>
          </cell>
          <cell r="D92">
            <v>1424.94</v>
          </cell>
          <cell r="E92">
            <v>28.83</v>
          </cell>
          <cell r="F92">
            <v>41081.019999999997</v>
          </cell>
          <cell r="G92">
            <v>0</v>
          </cell>
          <cell r="H92">
            <v>0</v>
          </cell>
          <cell r="I92">
            <v>0</v>
          </cell>
          <cell r="J92">
            <v>0</v>
          </cell>
          <cell r="K92">
            <v>0</v>
          </cell>
          <cell r="L92">
            <v>0</v>
          </cell>
          <cell r="M92">
            <v>0</v>
          </cell>
          <cell r="N92">
            <v>0</v>
          </cell>
          <cell r="Q92">
            <v>0</v>
          </cell>
          <cell r="R92">
            <v>0</v>
          </cell>
          <cell r="S92">
            <v>0</v>
          </cell>
          <cell r="T92">
            <v>267.72000000000003</v>
          </cell>
          <cell r="U92">
            <v>267.72000000000003</v>
          </cell>
          <cell r="V92">
            <v>241.81</v>
          </cell>
          <cell r="W92">
            <v>267.72000000000003</v>
          </cell>
          <cell r="X92">
            <v>259.08</v>
          </cell>
          <cell r="Y92">
            <v>120.89</v>
          </cell>
          <cell r="Z92">
            <v>0</v>
          </cell>
          <cell r="AA92">
            <v>1424.94</v>
          </cell>
        </row>
        <row r="93">
          <cell r="A93" t="str">
            <v>04.07.04</v>
          </cell>
          <cell r="B93" t="str">
            <v>ENCOFRADO Y DESENCOFRADO</v>
          </cell>
          <cell r="C93" t="str">
            <v>M2</v>
          </cell>
          <cell r="D93">
            <v>1798.9</v>
          </cell>
          <cell r="E93">
            <v>35.74</v>
          </cell>
          <cell r="F93">
            <v>64292.69</v>
          </cell>
          <cell r="G93">
            <v>0</v>
          </cell>
          <cell r="H93">
            <v>0</v>
          </cell>
          <cell r="I93">
            <v>0</v>
          </cell>
          <cell r="J93">
            <v>0</v>
          </cell>
          <cell r="K93">
            <v>0</v>
          </cell>
          <cell r="L93">
            <v>0</v>
          </cell>
          <cell r="M93">
            <v>0</v>
          </cell>
          <cell r="N93">
            <v>0</v>
          </cell>
          <cell r="Q93">
            <v>0</v>
          </cell>
          <cell r="R93">
            <v>0</v>
          </cell>
          <cell r="S93">
            <v>0</v>
          </cell>
          <cell r="T93">
            <v>327.07</v>
          </cell>
          <cell r="U93">
            <v>337.98</v>
          </cell>
          <cell r="V93">
            <v>305.27</v>
          </cell>
          <cell r="W93">
            <v>337.98</v>
          </cell>
          <cell r="X93">
            <v>327.07</v>
          </cell>
          <cell r="Y93">
            <v>163.53</v>
          </cell>
          <cell r="Z93">
            <v>0</v>
          </cell>
          <cell r="AA93">
            <v>1798.8999999999999</v>
          </cell>
        </row>
        <row r="94">
          <cell r="A94" t="str">
            <v>04.07.05</v>
          </cell>
          <cell r="B94" t="str">
            <v>ACERO DE REFUERZO DE f´y 4200 Kg/cm2</v>
          </cell>
          <cell r="C94" t="str">
            <v>KG</v>
          </cell>
          <cell r="D94">
            <v>119982.53</v>
          </cell>
          <cell r="E94">
            <v>3.78</v>
          </cell>
          <cell r="F94">
            <v>453533.96</v>
          </cell>
          <cell r="G94">
            <v>0</v>
          </cell>
          <cell r="H94">
            <v>0</v>
          </cell>
          <cell r="I94">
            <v>0</v>
          </cell>
          <cell r="J94">
            <v>0</v>
          </cell>
          <cell r="K94">
            <v>0</v>
          </cell>
          <cell r="L94">
            <v>0</v>
          </cell>
          <cell r="M94">
            <v>0</v>
          </cell>
          <cell r="N94">
            <v>0</v>
          </cell>
          <cell r="Q94">
            <v>0</v>
          </cell>
          <cell r="R94">
            <v>0</v>
          </cell>
          <cell r="S94">
            <v>0</v>
          </cell>
          <cell r="T94">
            <v>21815.01</v>
          </cell>
          <cell r="U94">
            <v>22542.17</v>
          </cell>
          <cell r="V94">
            <v>20360.669999999998</v>
          </cell>
          <cell r="W94">
            <v>22542.17</v>
          </cell>
          <cell r="X94">
            <v>21815.01</v>
          </cell>
          <cell r="Y94">
            <v>10907.5</v>
          </cell>
          <cell r="Z94">
            <v>0</v>
          </cell>
          <cell r="AA94">
            <v>119982.52999999998</v>
          </cell>
        </row>
        <row r="95">
          <cell r="A95" t="str">
            <v>04.07.06</v>
          </cell>
          <cell r="B95" t="str">
            <v>CONCRETO f¨c 245 kg/cm2</v>
          </cell>
          <cell r="C95" t="str">
            <v>M3</v>
          </cell>
          <cell r="D95">
            <v>1713.93</v>
          </cell>
          <cell r="E95">
            <v>310.55</v>
          </cell>
          <cell r="F95">
            <v>532260.96</v>
          </cell>
          <cell r="G95">
            <v>0</v>
          </cell>
          <cell r="H95">
            <v>0</v>
          </cell>
          <cell r="I95">
            <v>0</v>
          </cell>
          <cell r="J95">
            <v>0</v>
          </cell>
          <cell r="K95">
            <v>0</v>
          </cell>
          <cell r="L95">
            <v>0</v>
          </cell>
          <cell r="M95">
            <v>0</v>
          </cell>
          <cell r="N95">
            <v>0</v>
          </cell>
          <cell r="Q95">
            <v>0</v>
          </cell>
          <cell r="R95">
            <v>0</v>
          </cell>
          <cell r="S95">
            <v>0</v>
          </cell>
          <cell r="T95">
            <v>301.24</v>
          </cell>
          <cell r="U95">
            <v>322.01</v>
          </cell>
          <cell r="V95">
            <v>290.85000000000002</v>
          </cell>
          <cell r="W95">
            <v>322.01</v>
          </cell>
          <cell r="X95">
            <v>311.62</v>
          </cell>
          <cell r="Y95">
            <v>166.2</v>
          </cell>
          <cell r="Z95">
            <v>0</v>
          </cell>
          <cell r="AA95">
            <v>1713.93</v>
          </cell>
        </row>
        <row r="96">
          <cell r="A96" t="str">
            <v>04.07.07</v>
          </cell>
          <cell r="B96" t="str">
            <v>JUNTA ASFÁLTICA LONGITUDINAL</v>
          </cell>
          <cell r="C96" t="str">
            <v>ML</v>
          </cell>
          <cell r="D96">
            <v>1311.5</v>
          </cell>
          <cell r="E96">
            <v>16.489999999999998</v>
          </cell>
          <cell r="F96">
            <v>21626.639999999999</v>
          </cell>
          <cell r="G96">
            <v>0</v>
          </cell>
          <cell r="H96">
            <v>0</v>
          </cell>
          <cell r="I96">
            <v>0</v>
          </cell>
          <cell r="J96">
            <v>0</v>
          </cell>
          <cell r="K96">
            <v>0</v>
          </cell>
          <cell r="L96">
            <v>0</v>
          </cell>
          <cell r="M96">
            <v>0</v>
          </cell>
          <cell r="N96">
            <v>0</v>
          </cell>
          <cell r="Q96">
            <v>0</v>
          </cell>
          <cell r="R96">
            <v>0</v>
          </cell>
          <cell r="S96">
            <v>0</v>
          </cell>
          <cell r="T96">
            <v>230.51</v>
          </cell>
          <cell r="U96">
            <v>246.4</v>
          </cell>
          <cell r="V96">
            <v>222.56</v>
          </cell>
          <cell r="W96">
            <v>246.4</v>
          </cell>
          <cell r="X96">
            <v>238.45</v>
          </cell>
          <cell r="Y96">
            <v>127.18</v>
          </cell>
          <cell r="Z96">
            <v>0</v>
          </cell>
          <cell r="AA96">
            <v>1311.5</v>
          </cell>
        </row>
        <row r="97">
          <cell r="A97" t="str">
            <v>04.07.08</v>
          </cell>
          <cell r="B97" t="str">
            <v>ALIVIADEROS DE EMBOQUILLADO DE PIEDRA (e=0.20m)</v>
          </cell>
          <cell r="C97" t="str">
            <v>M2</v>
          </cell>
          <cell r="D97">
            <v>4340</v>
          </cell>
          <cell r="E97">
            <v>46.56</v>
          </cell>
          <cell r="F97">
            <v>202070.39999999999</v>
          </cell>
          <cell r="G97">
            <v>0</v>
          </cell>
          <cell r="H97">
            <v>0</v>
          </cell>
          <cell r="I97">
            <v>0</v>
          </cell>
          <cell r="J97">
            <v>0</v>
          </cell>
          <cell r="K97">
            <v>0</v>
          </cell>
          <cell r="L97">
            <v>0</v>
          </cell>
          <cell r="M97">
            <v>0</v>
          </cell>
          <cell r="N97">
            <v>0</v>
          </cell>
          <cell r="Q97">
            <v>0</v>
          </cell>
          <cell r="R97">
            <v>0</v>
          </cell>
          <cell r="S97">
            <v>0</v>
          </cell>
          <cell r="T97">
            <v>202.53</v>
          </cell>
          <cell r="U97">
            <v>896.93</v>
          </cell>
          <cell r="V97">
            <v>810.13</v>
          </cell>
          <cell r="W97">
            <v>896.93</v>
          </cell>
          <cell r="X97">
            <v>868</v>
          </cell>
          <cell r="Y97">
            <v>665.48</v>
          </cell>
          <cell r="Z97">
            <v>0</v>
          </cell>
          <cell r="AA97">
            <v>4340</v>
          </cell>
        </row>
        <row r="98">
          <cell r="A98" t="str">
            <v>04.07.09</v>
          </cell>
          <cell r="B98" t="str">
            <v>ENROCADO CON MORTERO</v>
          </cell>
          <cell r="C98" t="str">
            <v>M3</v>
          </cell>
          <cell r="D98">
            <v>2000</v>
          </cell>
          <cell r="E98">
            <v>123.02</v>
          </cell>
          <cell r="F98">
            <v>246040</v>
          </cell>
          <cell r="G98">
            <v>0</v>
          </cell>
          <cell r="H98">
            <v>0</v>
          </cell>
          <cell r="I98">
            <v>0</v>
          </cell>
          <cell r="J98">
            <v>0</v>
          </cell>
          <cell r="K98">
            <v>0</v>
          </cell>
          <cell r="L98">
            <v>0</v>
          </cell>
          <cell r="M98">
            <v>0</v>
          </cell>
          <cell r="N98">
            <v>0</v>
          </cell>
          <cell r="Q98">
            <v>0</v>
          </cell>
          <cell r="R98">
            <v>0</v>
          </cell>
          <cell r="S98">
            <v>0</v>
          </cell>
          <cell r="T98">
            <v>93.33</v>
          </cell>
          <cell r="U98">
            <v>413.33</v>
          </cell>
          <cell r="V98">
            <v>373.33</v>
          </cell>
          <cell r="W98">
            <v>413.33</v>
          </cell>
          <cell r="X98">
            <v>400</v>
          </cell>
          <cell r="Y98">
            <v>306.68</v>
          </cell>
          <cell r="Z98">
            <v>0</v>
          </cell>
          <cell r="AA98">
            <v>2000</v>
          </cell>
        </row>
        <row r="99">
          <cell r="A99" t="str">
            <v>04.08.00</v>
          </cell>
          <cell r="B99" t="str">
            <v>CUNETAS REVESTIDAS DE CONCRETO</v>
          </cell>
          <cell r="C99" t="str">
            <v xml:space="preserve"> </v>
          </cell>
          <cell r="D99" t="str">
            <v xml:space="preserve"> </v>
          </cell>
          <cell r="AA99">
            <v>0</v>
          </cell>
        </row>
        <row r="100">
          <cell r="A100" t="str">
            <v>04.08.01</v>
          </cell>
          <cell r="B100" t="str">
            <v>CUNETAS TRIANGULARES</v>
          </cell>
          <cell r="C100" t="str">
            <v>ML</v>
          </cell>
          <cell r="D100">
            <v>48182.58</v>
          </cell>
          <cell r="E100">
            <v>78.518919595007162</v>
          </cell>
          <cell r="F100">
            <v>3783244.12</v>
          </cell>
          <cell r="G100">
            <v>0</v>
          </cell>
          <cell r="H100">
            <v>0</v>
          </cell>
          <cell r="I100">
            <v>0</v>
          </cell>
          <cell r="J100">
            <v>0</v>
          </cell>
          <cell r="K100">
            <v>0</v>
          </cell>
          <cell r="L100">
            <v>0</v>
          </cell>
          <cell r="M100">
            <v>0</v>
          </cell>
          <cell r="N100">
            <v>0</v>
          </cell>
          <cell r="R100">
            <v>0</v>
          </cell>
          <cell r="S100">
            <v>0</v>
          </cell>
          <cell r="T100">
            <v>5460.69</v>
          </cell>
          <cell r="U100">
            <v>9957.73</v>
          </cell>
          <cell r="V100">
            <v>8994.08</v>
          </cell>
          <cell r="W100">
            <v>9957.73</v>
          </cell>
          <cell r="X100">
            <v>9636.52</v>
          </cell>
          <cell r="Y100">
            <v>4175.83</v>
          </cell>
          <cell r="Z100">
            <v>0</v>
          </cell>
          <cell r="AA100">
            <v>48182.58</v>
          </cell>
        </row>
        <row r="101">
          <cell r="A101" t="str">
            <v>04.08.02</v>
          </cell>
          <cell r="B101" t="str">
            <v>CUNETAS RECTANGULARES</v>
          </cell>
          <cell r="C101" t="str">
            <v>ML</v>
          </cell>
          <cell r="D101">
            <v>436</v>
          </cell>
          <cell r="E101">
            <v>124.19</v>
          </cell>
          <cell r="F101">
            <v>54146.84</v>
          </cell>
          <cell r="G101">
            <v>0</v>
          </cell>
          <cell r="H101">
            <v>0</v>
          </cell>
          <cell r="I101">
            <v>0</v>
          </cell>
          <cell r="J101">
            <v>0</v>
          </cell>
          <cell r="K101">
            <v>0</v>
          </cell>
          <cell r="L101">
            <v>0</v>
          </cell>
          <cell r="M101">
            <v>0</v>
          </cell>
          <cell r="N101">
            <v>0</v>
          </cell>
          <cell r="R101">
            <v>0</v>
          </cell>
          <cell r="S101">
            <v>0</v>
          </cell>
          <cell r="T101">
            <v>49.41</v>
          </cell>
          <cell r="U101">
            <v>90.11</v>
          </cell>
          <cell r="V101">
            <v>81.39</v>
          </cell>
          <cell r="W101">
            <v>90.11</v>
          </cell>
          <cell r="X101">
            <v>87.2</v>
          </cell>
          <cell r="Y101">
            <v>37.78</v>
          </cell>
          <cell r="Z101">
            <v>0</v>
          </cell>
          <cell r="AA101">
            <v>436</v>
          </cell>
        </row>
        <row r="102">
          <cell r="A102" t="str">
            <v>04.08.03</v>
          </cell>
          <cell r="B102" t="str">
            <v>TAPAS DE CUNETA DE 0.80mx1.00mx0.10m</v>
          </cell>
          <cell r="C102" t="str">
            <v>UND</v>
          </cell>
          <cell r="D102">
            <v>436</v>
          </cell>
          <cell r="E102">
            <v>42.78</v>
          </cell>
          <cell r="F102">
            <v>18652.080000000002</v>
          </cell>
          <cell r="G102">
            <v>0</v>
          </cell>
          <cell r="H102">
            <v>0</v>
          </cell>
          <cell r="I102">
            <v>0</v>
          </cell>
          <cell r="J102">
            <v>0</v>
          </cell>
          <cell r="K102">
            <v>0</v>
          </cell>
          <cell r="L102">
            <v>0</v>
          </cell>
          <cell r="M102">
            <v>0</v>
          </cell>
          <cell r="N102">
            <v>0</v>
          </cell>
          <cell r="R102">
            <v>0</v>
          </cell>
          <cell r="S102">
            <v>0</v>
          </cell>
          <cell r="T102">
            <v>49.41</v>
          </cell>
          <cell r="U102">
            <v>90.11</v>
          </cell>
          <cell r="V102">
            <v>81.39</v>
          </cell>
          <cell r="W102">
            <v>90.11</v>
          </cell>
          <cell r="X102">
            <v>87.2</v>
          </cell>
          <cell r="Y102">
            <v>37.78</v>
          </cell>
          <cell r="Z102">
            <v>0</v>
          </cell>
          <cell r="AA102">
            <v>436</v>
          </cell>
        </row>
        <row r="103">
          <cell r="A103" t="str">
            <v>04.08.04</v>
          </cell>
          <cell r="B103" t="str">
            <v>TAPAS DE CUNETA DE 1.50mx1.00mx0.10m</v>
          </cell>
          <cell r="C103" t="str">
            <v>UND</v>
          </cell>
          <cell r="D103">
            <v>123</v>
          </cell>
          <cell r="E103">
            <v>85.77</v>
          </cell>
          <cell r="F103">
            <v>10549.71</v>
          </cell>
          <cell r="G103">
            <v>0</v>
          </cell>
          <cell r="H103">
            <v>0</v>
          </cell>
          <cell r="I103">
            <v>0</v>
          </cell>
          <cell r="J103">
            <v>0</v>
          </cell>
          <cell r="K103">
            <v>0</v>
          </cell>
          <cell r="L103">
            <v>0</v>
          </cell>
          <cell r="M103">
            <v>0</v>
          </cell>
          <cell r="N103">
            <v>0</v>
          </cell>
          <cell r="R103">
            <v>0</v>
          </cell>
          <cell r="S103">
            <v>0</v>
          </cell>
          <cell r="T103">
            <v>13.94</v>
          </cell>
          <cell r="U103">
            <v>25.42</v>
          </cell>
          <cell r="V103">
            <v>22.96</v>
          </cell>
          <cell r="W103">
            <v>25.42</v>
          </cell>
          <cell r="X103">
            <v>24.6</v>
          </cell>
          <cell r="Y103">
            <v>10.66</v>
          </cell>
          <cell r="Z103">
            <v>0</v>
          </cell>
          <cell r="AA103">
            <v>123</v>
          </cell>
        </row>
        <row r="104">
          <cell r="A104" t="str">
            <v>04.09.00</v>
          </cell>
          <cell r="B104" t="str">
            <v>ZANJAS DE DRENAJE</v>
          </cell>
          <cell r="AA104">
            <v>0</v>
          </cell>
        </row>
        <row r="105">
          <cell r="A105" t="str">
            <v>04.09.01</v>
          </cell>
          <cell r="B105" t="str">
            <v>EXCAVACION PARA ESTRUCTURAS</v>
          </cell>
          <cell r="C105" t="str">
            <v>M3</v>
          </cell>
          <cell r="D105">
            <v>423.52</v>
          </cell>
          <cell r="E105">
            <v>25.2</v>
          </cell>
          <cell r="F105">
            <v>10672.7</v>
          </cell>
          <cell r="G105">
            <v>0</v>
          </cell>
          <cell r="H105">
            <v>0</v>
          </cell>
          <cell r="I105">
            <v>0</v>
          </cell>
          <cell r="J105">
            <v>0</v>
          </cell>
          <cell r="K105">
            <v>0</v>
          </cell>
          <cell r="L105">
            <v>0</v>
          </cell>
          <cell r="M105">
            <v>0</v>
          </cell>
          <cell r="N105">
            <v>0</v>
          </cell>
          <cell r="O105">
            <v>0</v>
          </cell>
          <cell r="S105">
            <v>0</v>
          </cell>
          <cell r="T105">
            <v>0</v>
          </cell>
          <cell r="U105">
            <v>0</v>
          </cell>
          <cell r="V105">
            <v>322.68</v>
          </cell>
          <cell r="W105">
            <v>100.84</v>
          </cell>
          <cell r="X105">
            <v>0</v>
          </cell>
          <cell r="AA105">
            <v>423.52</v>
          </cell>
        </row>
        <row r="106">
          <cell r="A106" t="str">
            <v>04.09.02</v>
          </cell>
          <cell r="B106" t="str">
            <v>ACOMODO DE PIEDRAS ø=2" y 8"</v>
          </cell>
          <cell r="C106" t="str">
            <v>M3</v>
          </cell>
          <cell r="D106">
            <v>162.6</v>
          </cell>
          <cell r="E106">
            <v>63.88</v>
          </cell>
          <cell r="F106">
            <v>10386.89</v>
          </cell>
          <cell r="G106">
            <v>0</v>
          </cell>
          <cell r="H106">
            <v>0</v>
          </cell>
          <cell r="I106">
            <v>0</v>
          </cell>
          <cell r="J106">
            <v>0</v>
          </cell>
          <cell r="K106">
            <v>0</v>
          </cell>
          <cell r="L106">
            <v>0</v>
          </cell>
          <cell r="M106">
            <v>0</v>
          </cell>
          <cell r="N106">
            <v>0</v>
          </cell>
          <cell r="O106">
            <v>0</v>
          </cell>
          <cell r="S106">
            <v>0</v>
          </cell>
          <cell r="T106">
            <v>0</v>
          </cell>
          <cell r="U106">
            <v>45.53</v>
          </cell>
          <cell r="V106">
            <v>91.06</v>
          </cell>
          <cell r="W106">
            <v>26.01</v>
          </cell>
          <cell r="X106">
            <v>0</v>
          </cell>
          <cell r="AA106">
            <v>162.6</v>
          </cell>
        </row>
        <row r="107">
          <cell r="A107" t="str">
            <v>04.09.03</v>
          </cell>
          <cell r="B107" t="str">
            <v>GEOTEXTIL</v>
          </cell>
          <cell r="C107" t="str">
            <v>M2</v>
          </cell>
          <cell r="D107">
            <v>948.5</v>
          </cell>
          <cell r="E107">
            <v>7.76</v>
          </cell>
          <cell r="F107">
            <v>7360.36</v>
          </cell>
          <cell r="G107">
            <v>0</v>
          </cell>
          <cell r="H107">
            <v>0</v>
          </cell>
          <cell r="I107">
            <v>0</v>
          </cell>
          <cell r="J107">
            <v>0</v>
          </cell>
          <cell r="K107">
            <v>0</v>
          </cell>
          <cell r="L107">
            <v>0</v>
          </cell>
          <cell r="M107">
            <v>0</v>
          </cell>
          <cell r="N107">
            <v>0</v>
          </cell>
          <cell r="O107">
            <v>0</v>
          </cell>
          <cell r="S107">
            <v>0</v>
          </cell>
          <cell r="T107">
            <v>0</v>
          </cell>
          <cell r="U107">
            <v>303.52</v>
          </cell>
          <cell r="V107">
            <v>531.16</v>
          </cell>
          <cell r="W107">
            <v>113.82</v>
          </cell>
          <cell r="X107">
            <v>0</v>
          </cell>
          <cell r="AA107">
            <v>948.5</v>
          </cell>
        </row>
        <row r="108">
          <cell r="A108" t="str">
            <v>04.09.04</v>
          </cell>
          <cell r="B108" t="str">
            <v>MAMPOSTERIA DE PIEDRA (E= 0.15 MT)</v>
          </cell>
          <cell r="C108" t="str">
            <v>M2</v>
          </cell>
          <cell r="D108">
            <v>563.67999999999995</v>
          </cell>
          <cell r="E108">
            <v>28.39</v>
          </cell>
          <cell r="F108">
            <v>16002.88</v>
          </cell>
          <cell r="G108">
            <v>0</v>
          </cell>
          <cell r="H108">
            <v>0</v>
          </cell>
          <cell r="I108">
            <v>0</v>
          </cell>
          <cell r="J108">
            <v>0</v>
          </cell>
          <cell r="K108">
            <v>0</v>
          </cell>
          <cell r="L108">
            <v>0</v>
          </cell>
          <cell r="M108">
            <v>0</v>
          </cell>
          <cell r="N108">
            <v>0</v>
          </cell>
          <cell r="O108">
            <v>0</v>
          </cell>
          <cell r="S108">
            <v>0</v>
          </cell>
          <cell r="T108">
            <v>0</v>
          </cell>
          <cell r="U108">
            <v>169.1</v>
          </cell>
          <cell r="V108">
            <v>315.66000000000003</v>
          </cell>
          <cell r="W108">
            <v>78.92</v>
          </cell>
          <cell r="X108">
            <v>0</v>
          </cell>
          <cell r="AA108">
            <v>563.67999999999995</v>
          </cell>
        </row>
        <row r="109">
          <cell r="A109" t="str">
            <v>04.10.00</v>
          </cell>
          <cell r="B109" t="str">
            <v>ZANJAS DE CORONACIÓN</v>
          </cell>
          <cell r="AA109">
            <v>0</v>
          </cell>
        </row>
        <row r="110">
          <cell r="A110" t="str">
            <v>04.10.01</v>
          </cell>
          <cell r="B110" t="str">
            <v>EXCAVACION PARA ESTRUCTURAS</v>
          </cell>
          <cell r="C110" t="str">
            <v>M3</v>
          </cell>
          <cell r="D110">
            <v>6033.1</v>
          </cell>
          <cell r="E110">
            <v>25.2</v>
          </cell>
          <cell r="F110">
            <v>152034.12</v>
          </cell>
          <cell r="G110">
            <v>0</v>
          </cell>
          <cell r="H110">
            <v>0</v>
          </cell>
          <cell r="I110">
            <v>0</v>
          </cell>
          <cell r="J110">
            <v>0</v>
          </cell>
          <cell r="K110">
            <v>0</v>
          </cell>
          <cell r="L110">
            <v>0</v>
          </cell>
          <cell r="M110">
            <v>0</v>
          </cell>
          <cell r="N110">
            <v>0</v>
          </cell>
          <cell r="O110">
            <v>0</v>
          </cell>
          <cell r="R110">
            <v>0</v>
          </cell>
          <cell r="S110">
            <v>0</v>
          </cell>
          <cell r="T110">
            <v>104.92</v>
          </cell>
          <cell r="U110">
            <v>1626.31</v>
          </cell>
          <cell r="V110">
            <v>1468.93</v>
          </cell>
          <cell r="W110">
            <v>1626.31</v>
          </cell>
          <cell r="X110">
            <v>1206.6300000000001</v>
          </cell>
          <cell r="Y110">
            <v>0</v>
          </cell>
          <cell r="Z110">
            <v>0</v>
          </cell>
          <cell r="AA110">
            <v>6033.0999999999995</v>
          </cell>
        </row>
        <row r="111">
          <cell r="A111" t="str">
            <v>04.10.02</v>
          </cell>
          <cell r="B111" t="str">
            <v>MAMPOSTERÍA DE PIEDRA (e=0.15m)</v>
          </cell>
          <cell r="C111" t="str">
            <v>M2</v>
          </cell>
          <cell r="D111">
            <v>1940.2</v>
          </cell>
          <cell r="E111">
            <v>28.79</v>
          </cell>
          <cell r="F111">
            <v>55858.36</v>
          </cell>
          <cell r="G111">
            <v>0</v>
          </cell>
          <cell r="H111">
            <v>0</v>
          </cell>
          <cell r="I111">
            <v>0</v>
          </cell>
          <cell r="J111">
            <v>0</v>
          </cell>
          <cell r="K111">
            <v>0</v>
          </cell>
          <cell r="L111">
            <v>0</v>
          </cell>
          <cell r="M111">
            <v>0</v>
          </cell>
          <cell r="N111">
            <v>0</v>
          </cell>
          <cell r="O111">
            <v>0</v>
          </cell>
          <cell r="R111">
            <v>0</v>
          </cell>
          <cell r="S111">
            <v>0</v>
          </cell>
          <cell r="T111">
            <v>33.74</v>
          </cell>
          <cell r="U111">
            <v>523.01</v>
          </cell>
          <cell r="V111">
            <v>472.4</v>
          </cell>
          <cell r="W111">
            <v>523.01</v>
          </cell>
          <cell r="X111">
            <v>388.04</v>
          </cell>
          <cell r="Y111">
            <v>0</v>
          </cell>
          <cell r="Z111">
            <v>0</v>
          </cell>
          <cell r="AA111">
            <v>1940.2</v>
          </cell>
        </row>
        <row r="112">
          <cell r="A112" t="str">
            <v>04.10.03</v>
          </cell>
          <cell r="B112" t="str">
            <v>ZANJA LATERAL (TIERRA)</v>
          </cell>
          <cell r="C112" t="str">
            <v>M3</v>
          </cell>
          <cell r="D112">
            <v>621</v>
          </cell>
          <cell r="E112">
            <v>4.63</v>
          </cell>
          <cell r="F112">
            <v>2875.23</v>
          </cell>
          <cell r="G112">
            <v>0</v>
          </cell>
          <cell r="H112">
            <v>0</v>
          </cell>
          <cell r="I112">
            <v>0</v>
          </cell>
          <cell r="J112">
            <v>0</v>
          </cell>
          <cell r="K112">
            <v>0</v>
          </cell>
          <cell r="L112">
            <v>0</v>
          </cell>
          <cell r="M112">
            <v>0</v>
          </cell>
          <cell r="N112">
            <v>0</v>
          </cell>
          <cell r="O112">
            <v>0</v>
          </cell>
          <cell r="R112">
            <v>0</v>
          </cell>
          <cell r="S112">
            <v>0</v>
          </cell>
          <cell r="T112">
            <v>10.8</v>
          </cell>
          <cell r="U112">
            <v>167.4</v>
          </cell>
          <cell r="V112">
            <v>151.19999999999999</v>
          </cell>
          <cell r="W112">
            <v>167.4</v>
          </cell>
          <cell r="X112">
            <v>124.2</v>
          </cell>
          <cell r="Y112">
            <v>0</v>
          </cell>
          <cell r="Z112">
            <v>0</v>
          </cell>
          <cell r="AA112">
            <v>621</v>
          </cell>
        </row>
        <row r="113">
          <cell r="A113" t="str">
            <v>04.11.00</v>
          </cell>
          <cell r="B113" t="str">
            <v>BAJADAS</v>
          </cell>
          <cell r="AA113">
            <v>0</v>
          </cell>
        </row>
        <row r="114">
          <cell r="A114" t="str">
            <v>04.11.01</v>
          </cell>
          <cell r="B114" t="str">
            <v xml:space="preserve">EXCAVACION PARA ESTRUCTURAS </v>
          </cell>
          <cell r="C114" t="str">
            <v>M3</v>
          </cell>
          <cell r="D114">
            <v>360.38</v>
          </cell>
          <cell r="E114">
            <v>25.2</v>
          </cell>
          <cell r="F114">
            <v>9081.58</v>
          </cell>
          <cell r="G114">
            <v>0</v>
          </cell>
          <cell r="H114">
            <v>0</v>
          </cell>
          <cell r="I114">
            <v>0</v>
          </cell>
          <cell r="J114">
            <v>0</v>
          </cell>
          <cell r="K114">
            <v>0</v>
          </cell>
          <cell r="L114">
            <v>0</v>
          </cell>
          <cell r="M114">
            <v>0</v>
          </cell>
          <cell r="N114">
            <v>0</v>
          </cell>
          <cell r="O114">
            <v>0</v>
          </cell>
          <cell r="P114">
            <v>0</v>
          </cell>
          <cell r="Q114">
            <v>162.72</v>
          </cell>
          <cell r="R114">
            <v>197.66</v>
          </cell>
          <cell r="S114">
            <v>0</v>
          </cell>
          <cell r="T114">
            <v>0</v>
          </cell>
          <cell r="AA114">
            <v>197.66</v>
          </cell>
        </row>
        <row r="115">
          <cell r="A115" t="str">
            <v>04.11.02</v>
          </cell>
          <cell r="B115" t="str">
            <v>MAMPOSTERÍA DE PIEDRA (e=0.15m)</v>
          </cell>
          <cell r="C115" t="str">
            <v>M2</v>
          </cell>
          <cell r="D115">
            <v>1369.44</v>
          </cell>
          <cell r="E115">
            <v>28.39</v>
          </cell>
          <cell r="F115">
            <v>38878.400000000001</v>
          </cell>
          <cell r="G115">
            <v>0</v>
          </cell>
          <cell r="H115">
            <v>0</v>
          </cell>
          <cell r="I115">
            <v>0</v>
          </cell>
          <cell r="J115">
            <v>0</v>
          </cell>
          <cell r="K115">
            <v>0</v>
          </cell>
          <cell r="L115">
            <v>0</v>
          </cell>
          <cell r="M115">
            <v>0</v>
          </cell>
          <cell r="N115">
            <v>0</v>
          </cell>
          <cell r="O115">
            <v>0</v>
          </cell>
          <cell r="P115">
            <v>0</v>
          </cell>
          <cell r="Q115">
            <v>549.62</v>
          </cell>
          <cell r="R115">
            <v>819.82</v>
          </cell>
          <cell r="S115">
            <v>0</v>
          </cell>
          <cell r="T115">
            <v>0</v>
          </cell>
          <cell r="AA115">
            <v>819.82</v>
          </cell>
        </row>
        <row r="116">
          <cell r="A116" t="str">
            <v>04.12.00</v>
          </cell>
          <cell r="B116" t="str">
            <v>RAPIDAS</v>
          </cell>
          <cell r="AA116">
            <v>0</v>
          </cell>
        </row>
        <row r="117">
          <cell r="A117" t="str">
            <v>04.12.01</v>
          </cell>
          <cell r="B117" t="str">
            <v>EXCAVACION PARA ESTRUCTURAS</v>
          </cell>
          <cell r="C117" t="str">
            <v>M3</v>
          </cell>
          <cell r="D117">
            <v>141.4</v>
          </cell>
          <cell r="E117">
            <v>25.2</v>
          </cell>
          <cell r="F117">
            <v>3563.28</v>
          </cell>
          <cell r="G117">
            <v>0</v>
          </cell>
          <cell r="H117">
            <v>0</v>
          </cell>
          <cell r="I117">
            <v>0</v>
          </cell>
          <cell r="J117">
            <v>0</v>
          </cell>
          <cell r="K117">
            <v>0</v>
          </cell>
          <cell r="L117">
            <v>0</v>
          </cell>
          <cell r="M117">
            <v>0</v>
          </cell>
          <cell r="N117">
            <v>0</v>
          </cell>
          <cell r="O117">
            <v>0</v>
          </cell>
          <cell r="P117">
            <v>0</v>
          </cell>
          <cell r="Q117">
            <v>0</v>
          </cell>
          <cell r="R117">
            <v>31.67</v>
          </cell>
          <cell r="S117">
            <v>109.73</v>
          </cell>
          <cell r="T117">
            <v>0</v>
          </cell>
          <cell r="AA117">
            <v>141.4</v>
          </cell>
        </row>
        <row r="118">
          <cell r="A118" t="str">
            <v>04.12.02</v>
          </cell>
          <cell r="B118" t="str">
            <v>CONCRETO CICLOPEO f¨c 140 kg/cm2 + 30% PM</v>
          </cell>
          <cell r="C118" t="str">
            <v>M3</v>
          </cell>
          <cell r="D118">
            <v>22.01</v>
          </cell>
          <cell r="E118">
            <v>191.35</v>
          </cell>
          <cell r="F118">
            <v>4211.6099999999997</v>
          </cell>
          <cell r="G118">
            <v>0</v>
          </cell>
          <cell r="H118">
            <v>0</v>
          </cell>
          <cell r="I118">
            <v>0</v>
          </cell>
          <cell r="J118">
            <v>0</v>
          </cell>
          <cell r="K118">
            <v>0</v>
          </cell>
          <cell r="L118">
            <v>0</v>
          </cell>
          <cell r="M118">
            <v>0</v>
          </cell>
          <cell r="N118">
            <v>0</v>
          </cell>
          <cell r="O118">
            <v>0</v>
          </cell>
          <cell r="P118">
            <v>0</v>
          </cell>
          <cell r="Q118">
            <v>0</v>
          </cell>
          <cell r="R118">
            <v>3.71</v>
          </cell>
          <cell r="S118">
            <v>18.3</v>
          </cell>
          <cell r="T118">
            <v>0</v>
          </cell>
          <cell r="AA118">
            <v>22.01</v>
          </cell>
        </row>
        <row r="119">
          <cell r="A119" t="str">
            <v>04.12.03</v>
          </cell>
          <cell r="B119" t="str">
            <v>ENCOFRADO Y DESENCOFRADO</v>
          </cell>
          <cell r="C119" t="str">
            <v>M2</v>
          </cell>
          <cell r="D119">
            <v>90.34</v>
          </cell>
          <cell r="E119">
            <v>35.74</v>
          </cell>
          <cell r="F119">
            <v>3228.75</v>
          </cell>
          <cell r="G119">
            <v>0</v>
          </cell>
          <cell r="H119">
            <v>0</v>
          </cell>
          <cell r="I119">
            <v>0</v>
          </cell>
          <cell r="J119">
            <v>0</v>
          </cell>
          <cell r="K119">
            <v>0</v>
          </cell>
          <cell r="L119">
            <v>0</v>
          </cell>
          <cell r="M119">
            <v>0</v>
          </cell>
          <cell r="N119">
            <v>0</v>
          </cell>
          <cell r="O119">
            <v>0</v>
          </cell>
          <cell r="P119">
            <v>0</v>
          </cell>
          <cell r="Q119">
            <v>0</v>
          </cell>
          <cell r="R119">
            <v>17.73</v>
          </cell>
          <cell r="S119">
            <v>72.61</v>
          </cell>
          <cell r="T119">
            <v>0</v>
          </cell>
          <cell r="AA119">
            <v>90.34</v>
          </cell>
        </row>
        <row r="120">
          <cell r="A120" t="str">
            <v>04.12.04</v>
          </cell>
          <cell r="B120" t="str">
            <v>MAMPOSTERÍA DE PIEDRA (e=0.15m)</v>
          </cell>
          <cell r="C120" t="str">
            <v>M2</v>
          </cell>
          <cell r="D120">
            <v>15</v>
          </cell>
          <cell r="E120">
            <v>28.39</v>
          </cell>
          <cell r="F120">
            <v>425.85</v>
          </cell>
          <cell r="G120">
            <v>0</v>
          </cell>
          <cell r="H120">
            <v>0</v>
          </cell>
          <cell r="I120">
            <v>0</v>
          </cell>
          <cell r="J120">
            <v>0</v>
          </cell>
          <cell r="K120">
            <v>0</v>
          </cell>
          <cell r="L120">
            <v>0</v>
          </cell>
          <cell r="M120">
            <v>0</v>
          </cell>
          <cell r="N120">
            <v>0</v>
          </cell>
          <cell r="O120">
            <v>0</v>
          </cell>
          <cell r="P120">
            <v>0</v>
          </cell>
          <cell r="Q120">
            <v>0</v>
          </cell>
          <cell r="R120">
            <v>1.93</v>
          </cell>
          <cell r="S120">
            <v>12.47</v>
          </cell>
          <cell r="T120">
            <v>0.6</v>
          </cell>
          <cell r="AA120">
            <v>15</v>
          </cell>
        </row>
        <row r="121">
          <cell r="A121" t="str">
            <v>04.12.05</v>
          </cell>
          <cell r="B121" t="str">
            <v>RELLENO DE ESTRUCTURAS</v>
          </cell>
          <cell r="C121" t="str">
            <v>M3</v>
          </cell>
          <cell r="D121">
            <v>119.19</v>
          </cell>
          <cell r="E121">
            <v>49.2</v>
          </cell>
          <cell r="F121">
            <v>5864.15</v>
          </cell>
          <cell r="G121">
            <v>0</v>
          </cell>
          <cell r="H121">
            <v>0</v>
          </cell>
          <cell r="I121">
            <v>0</v>
          </cell>
          <cell r="J121">
            <v>0</v>
          </cell>
          <cell r="K121">
            <v>0</v>
          </cell>
          <cell r="L121">
            <v>0</v>
          </cell>
          <cell r="M121">
            <v>0</v>
          </cell>
          <cell r="N121">
            <v>0</v>
          </cell>
          <cell r="O121">
            <v>0</v>
          </cell>
          <cell r="P121">
            <v>0</v>
          </cell>
          <cell r="Q121">
            <v>0</v>
          </cell>
          <cell r="R121">
            <v>7.85</v>
          </cell>
          <cell r="S121">
            <v>95.29</v>
          </cell>
          <cell r="T121">
            <v>16.05</v>
          </cell>
          <cell r="AA121">
            <v>119.19</v>
          </cell>
        </row>
        <row r="122">
          <cell r="A122" t="str">
            <v>04.13.00</v>
          </cell>
          <cell r="B122" t="str">
            <v>MUROS</v>
          </cell>
          <cell r="AA122">
            <v>0</v>
          </cell>
        </row>
        <row r="123">
          <cell r="A123" t="str">
            <v>04.13.01</v>
          </cell>
          <cell r="B123" t="str">
            <v>EXCAVACION PARA ESTRUCTURAS (MAQUINARIA)</v>
          </cell>
          <cell r="C123" t="str">
            <v>M3</v>
          </cell>
          <cell r="D123">
            <v>24009.18</v>
          </cell>
          <cell r="E123">
            <v>10.5</v>
          </cell>
          <cell r="F123">
            <v>252096.39</v>
          </cell>
          <cell r="G123">
            <v>0</v>
          </cell>
          <cell r="H123">
            <v>0</v>
          </cell>
          <cell r="I123">
            <v>0</v>
          </cell>
          <cell r="J123">
            <v>0</v>
          </cell>
          <cell r="K123">
            <v>0</v>
          </cell>
          <cell r="L123">
            <v>2998.72</v>
          </cell>
          <cell r="M123">
            <v>4320.3599999999997</v>
          </cell>
          <cell r="N123">
            <v>4310.1000000000004</v>
          </cell>
          <cell r="O123">
            <v>4285.1000000000004</v>
          </cell>
          <cell r="P123">
            <v>4201.93</v>
          </cell>
          <cell r="Q123">
            <v>3680.47</v>
          </cell>
          <cell r="R123">
            <v>212.5</v>
          </cell>
          <cell r="S123">
            <v>0</v>
          </cell>
          <cell r="T123">
            <v>0</v>
          </cell>
          <cell r="AA123">
            <v>212.5</v>
          </cell>
        </row>
        <row r="124">
          <cell r="A124" t="str">
            <v>04.13.02</v>
          </cell>
          <cell r="B124" t="str">
            <v>EXCAVACIÓN PARA ESTRUCTURAS (MANUAL)</v>
          </cell>
          <cell r="C124" t="str">
            <v>M3</v>
          </cell>
          <cell r="D124">
            <v>79.099999999999994</v>
          </cell>
          <cell r="E124">
            <v>25.2</v>
          </cell>
          <cell r="F124">
            <v>1993.32</v>
          </cell>
          <cell r="G124">
            <v>0</v>
          </cell>
          <cell r="H124">
            <v>0</v>
          </cell>
          <cell r="I124">
            <v>0</v>
          </cell>
          <cell r="J124">
            <v>0</v>
          </cell>
          <cell r="K124">
            <v>0</v>
          </cell>
          <cell r="L124">
            <v>8.23</v>
          </cell>
          <cell r="M124">
            <v>14.23</v>
          </cell>
          <cell r="N124">
            <v>14.2</v>
          </cell>
          <cell r="O124">
            <v>14.12</v>
          </cell>
          <cell r="P124">
            <v>13.84</v>
          </cell>
          <cell r="Q124">
            <v>12.13</v>
          </cell>
          <cell r="R124">
            <v>2.35</v>
          </cell>
          <cell r="S124">
            <v>0</v>
          </cell>
          <cell r="T124">
            <v>0</v>
          </cell>
          <cell r="AA124">
            <v>2.35</v>
          </cell>
        </row>
        <row r="125">
          <cell r="A125" t="str">
            <v>04.13.03</v>
          </cell>
          <cell r="B125" t="str">
            <v>ENCOFRADO Y DESENCOFRADO</v>
          </cell>
          <cell r="C125" t="str">
            <v>M2</v>
          </cell>
          <cell r="D125">
            <v>33458.86</v>
          </cell>
          <cell r="E125">
            <v>35.74</v>
          </cell>
          <cell r="F125">
            <v>1195819.6599999999</v>
          </cell>
          <cell r="G125">
            <v>0</v>
          </cell>
          <cell r="H125">
            <v>0</v>
          </cell>
          <cell r="I125">
            <v>0</v>
          </cell>
          <cell r="J125">
            <v>0</v>
          </cell>
          <cell r="K125">
            <v>0</v>
          </cell>
          <cell r="L125">
            <v>2785.98</v>
          </cell>
          <cell r="M125">
            <v>6020.8</v>
          </cell>
          <cell r="N125">
            <v>6006.49</v>
          </cell>
          <cell r="O125">
            <v>5971.66</v>
          </cell>
          <cell r="P125">
            <v>5855.75</v>
          </cell>
          <cell r="Q125">
            <v>5129.05</v>
          </cell>
          <cell r="R125">
            <v>1689.13</v>
          </cell>
          <cell r="S125">
            <v>0</v>
          </cell>
          <cell r="T125">
            <v>0</v>
          </cell>
          <cell r="AA125">
            <v>1689.13</v>
          </cell>
        </row>
        <row r="126">
          <cell r="A126" t="str">
            <v>04.13.04</v>
          </cell>
          <cell r="B126" t="str">
            <v>ACERO DE REFUERZO DE f´y 4200 Kg/cm2</v>
          </cell>
          <cell r="C126" t="str">
            <v>KG</v>
          </cell>
          <cell r="D126">
            <v>15871.41</v>
          </cell>
          <cell r="E126">
            <v>7.43</v>
          </cell>
          <cell r="F126">
            <v>117924.58</v>
          </cell>
          <cell r="G126">
            <v>0</v>
          </cell>
          <cell r="H126">
            <v>0</v>
          </cell>
          <cell r="I126">
            <v>0</v>
          </cell>
          <cell r="J126">
            <v>0</v>
          </cell>
          <cell r="K126">
            <v>0</v>
          </cell>
          <cell r="L126">
            <v>1431.68</v>
          </cell>
          <cell r="M126">
            <v>2856</v>
          </cell>
          <cell r="N126">
            <v>2849.22</v>
          </cell>
          <cell r="O126">
            <v>2832.69</v>
          </cell>
          <cell r="P126">
            <v>2777.71</v>
          </cell>
          <cell r="Q126">
            <v>2433</v>
          </cell>
          <cell r="R126">
            <v>691.11</v>
          </cell>
          <cell r="S126">
            <v>0</v>
          </cell>
          <cell r="T126">
            <v>0</v>
          </cell>
          <cell r="AA126">
            <v>691.11</v>
          </cell>
        </row>
        <row r="127">
          <cell r="A127" t="str">
            <v>04.13.05</v>
          </cell>
          <cell r="B127" t="str">
            <v>SOLADO DE CONCRETO f¨c 100 kg/cm2 e = 0.075 m</v>
          </cell>
          <cell r="C127" t="str">
            <v>M2</v>
          </cell>
          <cell r="D127">
            <v>9.4499999999999993</v>
          </cell>
          <cell r="E127">
            <v>14.85</v>
          </cell>
          <cell r="F127">
            <v>140.33000000000001</v>
          </cell>
          <cell r="G127">
            <v>0</v>
          </cell>
          <cell r="H127">
            <v>0</v>
          </cell>
          <cell r="I127">
            <v>0</v>
          </cell>
          <cell r="J127">
            <v>0</v>
          </cell>
          <cell r="K127">
            <v>0</v>
          </cell>
          <cell r="L127">
            <v>0.92</v>
          </cell>
          <cell r="M127">
            <v>1.7</v>
          </cell>
          <cell r="N127">
            <v>1.7</v>
          </cell>
          <cell r="O127">
            <v>1.69</v>
          </cell>
          <cell r="P127">
            <v>1.65</v>
          </cell>
          <cell r="Q127">
            <v>1.45</v>
          </cell>
          <cell r="R127">
            <v>0.34</v>
          </cell>
          <cell r="S127">
            <v>0</v>
          </cell>
          <cell r="T127">
            <v>0</v>
          </cell>
          <cell r="AA127">
            <v>0.34</v>
          </cell>
        </row>
        <row r="128">
          <cell r="A128" t="str">
            <v>04.13.06</v>
          </cell>
          <cell r="B128" t="str">
            <v>CONCRETO f¨c 210 kg/cm2</v>
          </cell>
          <cell r="C128" t="str">
            <v>M3</v>
          </cell>
          <cell r="D128">
            <v>276.83</v>
          </cell>
          <cell r="E128">
            <v>291.47000000000003</v>
          </cell>
          <cell r="F128">
            <v>80687.64</v>
          </cell>
          <cell r="G128">
            <v>0</v>
          </cell>
          <cell r="H128">
            <v>0</v>
          </cell>
          <cell r="I128">
            <v>0</v>
          </cell>
          <cell r="J128">
            <v>0</v>
          </cell>
          <cell r="K128">
            <v>0</v>
          </cell>
          <cell r="L128">
            <v>21.13</v>
          </cell>
          <cell r="M128">
            <v>49.81</v>
          </cell>
          <cell r="N128">
            <v>49.7</v>
          </cell>
          <cell r="O128">
            <v>49.41</v>
          </cell>
          <cell r="P128">
            <v>48.45</v>
          </cell>
          <cell r="Q128">
            <v>42.44</v>
          </cell>
          <cell r="R128">
            <v>15.89</v>
          </cell>
          <cell r="S128">
            <v>0</v>
          </cell>
          <cell r="T128">
            <v>0</v>
          </cell>
          <cell r="AA128">
            <v>15.89</v>
          </cell>
        </row>
        <row r="129">
          <cell r="A129" t="str">
            <v>04.13.07</v>
          </cell>
          <cell r="B129" t="str">
            <v>CONCRETO CICLOPEO f¨c 175 kg/cm2 + 30% PGM PARA MUROS</v>
          </cell>
          <cell r="C129" t="str">
            <v>M3</v>
          </cell>
          <cell r="D129">
            <v>13785.89</v>
          </cell>
          <cell r="E129">
            <v>383.03636155518438</v>
          </cell>
          <cell r="F129">
            <v>5280497.1500000004</v>
          </cell>
          <cell r="G129">
            <v>0</v>
          </cell>
          <cell r="H129">
            <v>0</v>
          </cell>
          <cell r="I129">
            <v>0</v>
          </cell>
          <cell r="J129">
            <v>0</v>
          </cell>
          <cell r="K129">
            <v>0</v>
          </cell>
          <cell r="L129">
            <v>1147.8900000000001</v>
          </cell>
          <cell r="M129">
            <v>2480.7199999999998</v>
          </cell>
          <cell r="N129">
            <v>2474.83</v>
          </cell>
          <cell r="O129">
            <v>2460.4699999999998</v>
          </cell>
          <cell r="P129">
            <v>2412.71</v>
          </cell>
          <cell r="Q129">
            <v>2113.3000000000002</v>
          </cell>
          <cell r="R129">
            <v>695.97</v>
          </cell>
          <cell r="S129">
            <v>0</v>
          </cell>
          <cell r="T129">
            <v>0</v>
          </cell>
          <cell r="AA129">
            <v>695.97</v>
          </cell>
        </row>
        <row r="130">
          <cell r="A130" t="str">
            <v>04.13.08</v>
          </cell>
          <cell r="B130" t="str">
            <v>RELLENO DE ESTRUCTURAS</v>
          </cell>
          <cell r="C130" t="str">
            <v>M3</v>
          </cell>
          <cell r="D130">
            <v>10909.47</v>
          </cell>
          <cell r="E130">
            <v>49.2</v>
          </cell>
          <cell r="F130">
            <v>536745.92000000004</v>
          </cell>
          <cell r="G130">
            <v>0</v>
          </cell>
          <cell r="H130">
            <v>0</v>
          </cell>
          <cell r="I130">
            <v>0</v>
          </cell>
          <cell r="J130">
            <v>0</v>
          </cell>
          <cell r="K130">
            <v>0</v>
          </cell>
          <cell r="L130">
            <v>0</v>
          </cell>
          <cell r="M130">
            <v>1646.49</v>
          </cell>
          <cell r="N130">
            <v>1958.46</v>
          </cell>
          <cell r="O130">
            <v>1947.1</v>
          </cell>
          <cell r="P130">
            <v>1909.3</v>
          </cell>
          <cell r="Q130">
            <v>1672.36</v>
          </cell>
          <cell r="R130">
            <v>1691.78</v>
          </cell>
          <cell r="S130">
            <v>83.98</v>
          </cell>
          <cell r="T130">
            <v>0</v>
          </cell>
          <cell r="AA130">
            <v>1775.76</v>
          </cell>
        </row>
        <row r="131">
          <cell r="A131" t="str">
            <v>04.13.09</v>
          </cell>
          <cell r="B131" t="str">
            <v>FILTRO</v>
          </cell>
          <cell r="C131" t="str">
            <v>M3</v>
          </cell>
          <cell r="D131">
            <v>3587.36</v>
          </cell>
          <cell r="E131">
            <v>71.83</v>
          </cell>
          <cell r="F131">
            <v>257680.07</v>
          </cell>
          <cell r="G131">
            <v>0</v>
          </cell>
          <cell r="H131">
            <v>0</v>
          </cell>
          <cell r="I131">
            <v>0</v>
          </cell>
          <cell r="J131">
            <v>0</v>
          </cell>
          <cell r="K131">
            <v>0</v>
          </cell>
          <cell r="L131">
            <v>0</v>
          </cell>
          <cell r="M131">
            <v>583.05999999999995</v>
          </cell>
          <cell r="N131">
            <v>644</v>
          </cell>
          <cell r="O131">
            <v>640.26</v>
          </cell>
          <cell r="P131">
            <v>627.84</v>
          </cell>
          <cell r="Q131">
            <v>549.91999999999996</v>
          </cell>
          <cell r="R131">
            <v>542.28</v>
          </cell>
          <cell r="S131">
            <v>0</v>
          </cell>
          <cell r="T131">
            <v>0</v>
          </cell>
          <cell r="AA131">
            <v>542.28</v>
          </cell>
        </row>
        <row r="132">
          <cell r="A132" t="str">
            <v>04.13.10</v>
          </cell>
          <cell r="B132" t="str">
            <v>DREN PVC ø 4"</v>
          </cell>
          <cell r="C132" t="str">
            <v>ML</v>
          </cell>
          <cell r="D132">
            <v>5137.05</v>
          </cell>
          <cell r="E132">
            <v>10.64</v>
          </cell>
          <cell r="F132">
            <v>54658.21</v>
          </cell>
          <cell r="G132">
            <v>0</v>
          </cell>
          <cell r="H132">
            <v>0</v>
          </cell>
          <cell r="I132">
            <v>0</v>
          </cell>
          <cell r="J132">
            <v>0</v>
          </cell>
          <cell r="K132">
            <v>0</v>
          </cell>
          <cell r="L132">
            <v>0</v>
          </cell>
          <cell r="M132">
            <v>834.94</v>
          </cell>
          <cell r="N132">
            <v>922.2</v>
          </cell>
          <cell r="O132">
            <v>916.85</v>
          </cell>
          <cell r="P132">
            <v>899.05</v>
          </cell>
          <cell r="Q132">
            <v>794.2</v>
          </cell>
          <cell r="R132">
            <v>769.81</v>
          </cell>
          <cell r="S132">
            <v>0</v>
          </cell>
          <cell r="T132">
            <v>0</v>
          </cell>
          <cell r="AA132">
            <v>769.81</v>
          </cell>
        </row>
        <row r="133">
          <cell r="A133" t="str">
            <v>04.13.11</v>
          </cell>
          <cell r="B133" t="str">
            <v>LLORADORES PVC ø 3"</v>
          </cell>
          <cell r="C133" t="str">
            <v>ML</v>
          </cell>
          <cell r="D133">
            <v>3317.7</v>
          </cell>
          <cell r="E133">
            <v>10.64</v>
          </cell>
          <cell r="F133">
            <v>35300.33</v>
          </cell>
          <cell r="G133">
            <v>0</v>
          </cell>
          <cell r="H133">
            <v>0</v>
          </cell>
          <cell r="I133">
            <v>0</v>
          </cell>
          <cell r="J133">
            <v>0</v>
          </cell>
          <cell r="K133">
            <v>0</v>
          </cell>
          <cell r="L133">
            <v>276.25</v>
          </cell>
          <cell r="M133">
            <v>597.01</v>
          </cell>
          <cell r="N133">
            <v>595.59</v>
          </cell>
          <cell r="O133">
            <v>592.14</v>
          </cell>
          <cell r="P133">
            <v>580.64</v>
          </cell>
          <cell r="Q133">
            <v>508.58</v>
          </cell>
          <cell r="R133">
            <v>167.49</v>
          </cell>
          <cell r="S133">
            <v>0</v>
          </cell>
          <cell r="T133">
            <v>0</v>
          </cell>
          <cell r="AA133">
            <v>167.49</v>
          </cell>
        </row>
        <row r="134">
          <cell r="A134" t="str">
            <v>04.13.12</v>
          </cell>
          <cell r="B134" t="str">
            <v>GEOTEXTIL</v>
          </cell>
          <cell r="C134" t="str">
            <v>M2</v>
          </cell>
          <cell r="D134">
            <v>11467.97</v>
          </cell>
          <cell r="E134">
            <v>7.09</v>
          </cell>
          <cell r="F134">
            <v>81307.91</v>
          </cell>
          <cell r="G134">
            <v>0</v>
          </cell>
          <cell r="H134">
            <v>0</v>
          </cell>
          <cell r="I134">
            <v>0</v>
          </cell>
          <cell r="J134">
            <v>0</v>
          </cell>
          <cell r="K134">
            <v>0</v>
          </cell>
          <cell r="L134">
            <v>0</v>
          </cell>
          <cell r="M134">
            <v>1863.91</v>
          </cell>
          <cell r="N134">
            <v>2058.7199999999998</v>
          </cell>
          <cell r="O134">
            <v>2046.77</v>
          </cell>
          <cell r="P134">
            <v>2007.05</v>
          </cell>
          <cell r="Q134">
            <v>2152.86</v>
          </cell>
          <cell r="R134">
            <v>1338.66</v>
          </cell>
          <cell r="S134">
            <v>0</v>
          </cell>
          <cell r="T134">
            <v>0</v>
          </cell>
          <cell r="AA134">
            <v>1338.66</v>
          </cell>
        </row>
        <row r="135">
          <cell r="A135" t="str">
            <v>04.13.13</v>
          </cell>
          <cell r="B135" t="str">
            <v>MATERIAL IMPERMEABLE</v>
          </cell>
          <cell r="C135" t="str">
            <v>M3</v>
          </cell>
          <cell r="D135">
            <v>366.8</v>
          </cell>
          <cell r="E135">
            <v>36.520000000000003</v>
          </cell>
          <cell r="F135">
            <v>13395.54</v>
          </cell>
          <cell r="G135">
            <v>0</v>
          </cell>
          <cell r="H135">
            <v>0</v>
          </cell>
          <cell r="I135">
            <v>0</v>
          </cell>
          <cell r="J135">
            <v>0</v>
          </cell>
          <cell r="K135">
            <v>0</v>
          </cell>
          <cell r="L135">
            <v>0</v>
          </cell>
          <cell r="M135">
            <v>57.49</v>
          </cell>
          <cell r="N135">
            <v>65.849999999999994</v>
          </cell>
          <cell r="O135">
            <v>65.47</v>
          </cell>
          <cell r="P135">
            <v>64.19</v>
          </cell>
          <cell r="Q135">
            <v>57.18</v>
          </cell>
          <cell r="R135">
            <v>56.62</v>
          </cell>
          <cell r="S135">
            <v>0</v>
          </cell>
          <cell r="T135">
            <v>0</v>
          </cell>
          <cell r="AA135">
            <v>56.62</v>
          </cell>
        </row>
        <row r="136">
          <cell r="A136" t="str">
            <v>04.13.14</v>
          </cell>
          <cell r="B136" t="str">
            <v>ENROCADO</v>
          </cell>
          <cell r="C136" t="str">
            <v>M3</v>
          </cell>
          <cell r="D136">
            <v>70.02</v>
          </cell>
          <cell r="E136">
            <v>27.43</v>
          </cell>
          <cell r="F136">
            <v>1920.65</v>
          </cell>
          <cell r="G136">
            <v>0</v>
          </cell>
          <cell r="H136">
            <v>0</v>
          </cell>
          <cell r="I136">
            <v>0</v>
          </cell>
          <cell r="J136">
            <v>0</v>
          </cell>
          <cell r="K136">
            <v>0</v>
          </cell>
          <cell r="L136">
            <v>0</v>
          </cell>
          <cell r="M136">
            <v>0</v>
          </cell>
          <cell r="N136">
            <v>0</v>
          </cell>
          <cell r="O136">
            <v>0</v>
          </cell>
          <cell r="P136">
            <v>0</v>
          </cell>
          <cell r="Q136">
            <v>49.1</v>
          </cell>
          <cell r="R136">
            <v>20.92</v>
          </cell>
          <cell r="S136">
            <v>0</v>
          </cell>
          <cell r="T136">
            <v>0</v>
          </cell>
          <cell r="AA136">
            <v>20.92</v>
          </cell>
        </row>
        <row r="137">
          <cell r="A137" t="str">
            <v>04.14.00</v>
          </cell>
          <cell r="B137" t="str">
            <v>DEFENSA RIBEREÑAS</v>
          </cell>
          <cell r="AA137">
            <v>0</v>
          </cell>
        </row>
        <row r="138">
          <cell r="A138" t="str">
            <v>04.14.01</v>
          </cell>
          <cell r="B138" t="str">
            <v>EXCAVACION PARA ENROCADOS</v>
          </cell>
          <cell r="C138" t="str">
            <v>M3</v>
          </cell>
          <cell r="D138">
            <v>22236.04</v>
          </cell>
          <cell r="E138">
            <v>5.26</v>
          </cell>
          <cell r="F138">
            <v>116961.57</v>
          </cell>
          <cell r="G138">
            <v>0</v>
          </cell>
          <cell r="H138">
            <v>0</v>
          </cell>
          <cell r="I138">
            <v>0</v>
          </cell>
          <cell r="J138">
            <v>0</v>
          </cell>
          <cell r="K138">
            <v>0</v>
          </cell>
          <cell r="L138">
            <v>0</v>
          </cell>
          <cell r="M138">
            <v>0</v>
          </cell>
          <cell r="N138">
            <v>0</v>
          </cell>
          <cell r="R138">
            <v>0</v>
          </cell>
          <cell r="S138">
            <v>0</v>
          </cell>
          <cell r="T138">
            <v>5559.01</v>
          </cell>
          <cell r="U138">
            <v>8616.4699999999993</v>
          </cell>
          <cell r="V138">
            <v>7782.61</v>
          </cell>
          <cell r="W138">
            <v>277.95</v>
          </cell>
          <cell r="AA138">
            <v>22236.04</v>
          </cell>
        </row>
        <row r="139">
          <cell r="A139" t="str">
            <v>04.14.02</v>
          </cell>
          <cell r="B139" t="str">
            <v>EXCAVACION PARA ESTRUCTURAS BAJO AGUA</v>
          </cell>
          <cell r="C139" t="str">
            <v>M3</v>
          </cell>
          <cell r="D139">
            <v>16529.009999999998</v>
          </cell>
          <cell r="E139">
            <v>8.73</v>
          </cell>
          <cell r="F139">
            <v>144298.26</v>
          </cell>
          <cell r="G139">
            <v>0</v>
          </cell>
          <cell r="H139">
            <v>0</v>
          </cell>
          <cell r="I139">
            <v>0</v>
          </cell>
          <cell r="J139">
            <v>0</v>
          </cell>
          <cell r="K139">
            <v>0</v>
          </cell>
          <cell r="L139">
            <v>0</v>
          </cell>
          <cell r="M139">
            <v>0</v>
          </cell>
          <cell r="N139">
            <v>0</v>
          </cell>
          <cell r="R139">
            <v>0</v>
          </cell>
          <cell r="S139">
            <v>0</v>
          </cell>
          <cell r="T139">
            <v>3925.64</v>
          </cell>
          <cell r="U139">
            <v>6404.99</v>
          </cell>
          <cell r="V139">
            <v>5785.15</v>
          </cell>
          <cell r="W139">
            <v>413.23</v>
          </cell>
          <cell r="AA139">
            <v>16529.009999999998</v>
          </cell>
        </row>
        <row r="140">
          <cell r="A140" t="str">
            <v>04.14.03</v>
          </cell>
          <cell r="B140" t="str">
            <v>CONFORMACION DE TALUD</v>
          </cell>
          <cell r="C140" t="str">
            <v>M3</v>
          </cell>
          <cell r="D140">
            <v>1382.45</v>
          </cell>
          <cell r="E140">
            <v>5.34</v>
          </cell>
          <cell r="F140">
            <v>7382.28</v>
          </cell>
          <cell r="G140">
            <v>0</v>
          </cell>
          <cell r="H140">
            <v>0</v>
          </cell>
          <cell r="I140">
            <v>0</v>
          </cell>
          <cell r="J140">
            <v>0</v>
          </cell>
          <cell r="K140">
            <v>0</v>
          </cell>
          <cell r="L140">
            <v>0</v>
          </cell>
          <cell r="M140">
            <v>0</v>
          </cell>
          <cell r="N140">
            <v>0</v>
          </cell>
          <cell r="R140">
            <v>0</v>
          </cell>
          <cell r="S140">
            <v>0</v>
          </cell>
          <cell r="T140">
            <v>293.77</v>
          </cell>
          <cell r="U140">
            <v>535.70000000000005</v>
          </cell>
          <cell r="V140">
            <v>483.86</v>
          </cell>
          <cell r="W140">
            <v>69.12</v>
          </cell>
          <cell r="AA140">
            <v>1382.4499999999998</v>
          </cell>
        </row>
        <row r="141">
          <cell r="A141" t="str">
            <v>04.14.04</v>
          </cell>
          <cell r="B141" t="str">
            <v>ENROCADO</v>
          </cell>
          <cell r="C141" t="str">
            <v>M3</v>
          </cell>
          <cell r="D141">
            <v>19248.900000000001</v>
          </cell>
          <cell r="E141">
            <v>38.97</v>
          </cell>
          <cell r="F141">
            <v>750129.63</v>
          </cell>
          <cell r="G141">
            <v>0</v>
          </cell>
          <cell r="H141">
            <v>0</v>
          </cell>
          <cell r="I141">
            <v>0</v>
          </cell>
          <cell r="J141">
            <v>0</v>
          </cell>
          <cell r="K141">
            <v>0</v>
          </cell>
          <cell r="L141">
            <v>0</v>
          </cell>
          <cell r="M141">
            <v>0</v>
          </cell>
          <cell r="N141">
            <v>0</v>
          </cell>
          <cell r="R141">
            <v>0</v>
          </cell>
          <cell r="S141">
            <v>0</v>
          </cell>
          <cell r="T141">
            <v>4571.6099999999997</v>
          </cell>
          <cell r="U141">
            <v>7458.95</v>
          </cell>
          <cell r="V141">
            <v>6737.12</v>
          </cell>
          <cell r="W141">
            <v>481.22</v>
          </cell>
          <cell r="AA141">
            <v>19248.900000000001</v>
          </cell>
        </row>
        <row r="142">
          <cell r="A142" t="str">
            <v>04.14.05</v>
          </cell>
          <cell r="B142" t="str">
            <v>FILTRO</v>
          </cell>
          <cell r="C142" t="str">
            <v>M3</v>
          </cell>
          <cell r="D142">
            <v>2587.08</v>
          </cell>
          <cell r="E142">
            <v>71.83</v>
          </cell>
          <cell r="F142">
            <v>185829.96</v>
          </cell>
          <cell r="G142">
            <v>0</v>
          </cell>
          <cell r="H142">
            <v>0</v>
          </cell>
          <cell r="I142">
            <v>0</v>
          </cell>
          <cell r="J142">
            <v>0</v>
          </cell>
          <cell r="K142">
            <v>0</v>
          </cell>
          <cell r="L142">
            <v>0</v>
          </cell>
          <cell r="M142">
            <v>0</v>
          </cell>
          <cell r="N142">
            <v>0</v>
          </cell>
          <cell r="R142">
            <v>0</v>
          </cell>
          <cell r="S142">
            <v>0</v>
          </cell>
          <cell r="T142">
            <v>582.09</v>
          </cell>
          <cell r="U142">
            <v>1002.49</v>
          </cell>
          <cell r="V142">
            <v>905.48</v>
          </cell>
          <cell r="W142">
            <v>97.02</v>
          </cell>
          <cell r="AA142">
            <v>2587.08</v>
          </cell>
        </row>
        <row r="143">
          <cell r="A143" t="str">
            <v>04.15.00</v>
          </cell>
          <cell r="B143" t="str">
            <v>GAVIONES</v>
          </cell>
          <cell r="AA143">
            <v>0</v>
          </cell>
        </row>
        <row r="144">
          <cell r="A144" t="str">
            <v>04.15.01</v>
          </cell>
          <cell r="B144" t="str">
            <v>EXCAVACION PARA GAVIONES</v>
          </cell>
          <cell r="C144" t="str">
            <v>M3</v>
          </cell>
          <cell r="D144">
            <v>32939.29</v>
          </cell>
          <cell r="E144">
            <v>6.58</v>
          </cell>
          <cell r="F144">
            <v>216740.53</v>
          </cell>
          <cell r="G144">
            <v>0</v>
          </cell>
          <cell r="H144">
            <v>0</v>
          </cell>
          <cell r="I144">
            <v>0</v>
          </cell>
          <cell r="J144">
            <v>0</v>
          </cell>
          <cell r="K144">
            <v>0</v>
          </cell>
          <cell r="L144">
            <v>0</v>
          </cell>
          <cell r="M144">
            <v>0</v>
          </cell>
          <cell r="N144">
            <v>0</v>
          </cell>
          <cell r="O144">
            <v>0</v>
          </cell>
          <cell r="S144">
            <v>0</v>
          </cell>
          <cell r="T144">
            <v>0</v>
          </cell>
          <cell r="U144">
            <v>7685.83</v>
          </cell>
          <cell r="V144">
            <v>10247.780000000001</v>
          </cell>
          <cell r="W144">
            <v>11345.76</v>
          </cell>
          <cell r="X144">
            <v>3659.92</v>
          </cell>
          <cell r="Y144">
            <v>0</v>
          </cell>
          <cell r="AA144">
            <v>32939.29</v>
          </cell>
        </row>
        <row r="145">
          <cell r="A145" t="str">
            <v>04.15.02</v>
          </cell>
          <cell r="B145" t="str">
            <v xml:space="preserve">GAVIONES  </v>
          </cell>
          <cell r="C145" t="str">
            <v>M3</v>
          </cell>
          <cell r="D145">
            <v>5217</v>
          </cell>
          <cell r="E145">
            <v>182.07</v>
          </cell>
          <cell r="F145">
            <v>949859.19</v>
          </cell>
          <cell r="G145">
            <v>0</v>
          </cell>
          <cell r="H145">
            <v>0</v>
          </cell>
          <cell r="I145">
            <v>0</v>
          </cell>
          <cell r="J145">
            <v>0</v>
          </cell>
          <cell r="K145">
            <v>0</v>
          </cell>
          <cell r="L145">
            <v>0</v>
          </cell>
          <cell r="M145">
            <v>0</v>
          </cell>
          <cell r="N145">
            <v>0</v>
          </cell>
          <cell r="O145">
            <v>0</v>
          </cell>
          <cell r="S145">
            <v>0</v>
          </cell>
          <cell r="T145">
            <v>0</v>
          </cell>
          <cell r="U145">
            <v>1159.33</v>
          </cell>
          <cell r="V145">
            <v>1623.07</v>
          </cell>
          <cell r="W145">
            <v>1796.97</v>
          </cell>
          <cell r="X145">
            <v>637.63</v>
          </cell>
          <cell r="Y145">
            <v>0</v>
          </cell>
          <cell r="AA145">
            <v>5217</v>
          </cell>
        </row>
        <row r="146">
          <cell r="A146" t="str">
            <v>05.00.00</v>
          </cell>
          <cell r="B146" t="str">
            <v>SEÑALIZACION</v>
          </cell>
          <cell r="F146">
            <v>718150.89</v>
          </cell>
        </row>
        <row r="147">
          <cell r="A147" t="str">
            <v>05.01.00</v>
          </cell>
          <cell r="B147" t="str">
            <v xml:space="preserve"> POSTES KILOMETRICOS</v>
          </cell>
          <cell r="C147" t="str">
            <v>UND</v>
          </cell>
          <cell r="D147">
            <v>45</v>
          </cell>
          <cell r="E147">
            <v>83.42</v>
          </cell>
          <cell r="F147">
            <v>3753.9</v>
          </cell>
          <cell r="G147">
            <v>0</v>
          </cell>
          <cell r="H147">
            <v>0</v>
          </cell>
          <cell r="I147">
            <v>0</v>
          </cell>
          <cell r="J147">
            <v>0</v>
          </cell>
          <cell r="K147">
            <v>0</v>
          </cell>
          <cell r="L147">
            <v>0</v>
          </cell>
          <cell r="M147">
            <v>0</v>
          </cell>
          <cell r="N147">
            <v>0</v>
          </cell>
          <cell r="O147">
            <v>0</v>
          </cell>
          <cell r="P147">
            <v>0</v>
          </cell>
          <cell r="Q147">
            <v>0</v>
          </cell>
          <cell r="R147">
            <v>0</v>
          </cell>
          <cell r="V147">
            <v>0</v>
          </cell>
          <cell r="W147">
            <v>0</v>
          </cell>
          <cell r="X147">
            <v>11.77</v>
          </cell>
          <cell r="Y147">
            <v>21.46</v>
          </cell>
          <cell r="Z147">
            <v>11.77</v>
          </cell>
          <cell r="AA147">
            <v>45</v>
          </cell>
        </row>
        <row r="148">
          <cell r="A148" t="str">
            <v>05.02.00</v>
          </cell>
          <cell r="B148" t="str">
            <v xml:space="preserve"> SEÑAL PREVENTIVA (0.75 m x 0.75 m)</v>
          </cell>
          <cell r="C148" t="str">
            <v>UND</v>
          </cell>
          <cell r="D148">
            <v>302</v>
          </cell>
          <cell r="E148">
            <v>422.06</v>
          </cell>
          <cell r="F148">
            <v>127462.12</v>
          </cell>
          <cell r="G148">
            <v>0</v>
          </cell>
          <cell r="H148">
            <v>0</v>
          </cell>
          <cell r="I148">
            <v>0</v>
          </cell>
          <cell r="J148">
            <v>0</v>
          </cell>
          <cell r="K148">
            <v>0</v>
          </cell>
          <cell r="L148">
            <v>0</v>
          </cell>
          <cell r="M148">
            <v>0</v>
          </cell>
          <cell r="N148">
            <v>0</v>
          </cell>
          <cell r="O148">
            <v>0</v>
          </cell>
          <cell r="P148">
            <v>0</v>
          </cell>
          <cell r="Q148">
            <v>0</v>
          </cell>
          <cell r="R148">
            <v>0</v>
          </cell>
          <cell r="V148">
            <v>0</v>
          </cell>
          <cell r="W148">
            <v>0</v>
          </cell>
          <cell r="X148">
            <v>78.98</v>
          </cell>
          <cell r="Y148">
            <v>144.03</v>
          </cell>
          <cell r="Z148">
            <v>78.989999999999995</v>
          </cell>
          <cell r="AA148">
            <v>302</v>
          </cell>
        </row>
        <row r="149">
          <cell r="A149" t="str">
            <v>05.03.00</v>
          </cell>
          <cell r="B149" t="str">
            <v xml:space="preserve"> SEÑAL REGLAMENTARIA (0.90 m x 0.60 m)</v>
          </cell>
          <cell r="C149" t="str">
            <v>UND</v>
          </cell>
          <cell r="D149">
            <v>43</v>
          </cell>
          <cell r="E149">
            <v>529.23</v>
          </cell>
          <cell r="F149">
            <v>22756.89</v>
          </cell>
          <cell r="G149">
            <v>0</v>
          </cell>
          <cell r="H149">
            <v>0</v>
          </cell>
          <cell r="I149">
            <v>0</v>
          </cell>
          <cell r="J149">
            <v>0</v>
          </cell>
          <cell r="K149">
            <v>0</v>
          </cell>
          <cell r="L149">
            <v>0</v>
          </cell>
          <cell r="M149">
            <v>0</v>
          </cell>
          <cell r="N149">
            <v>0</v>
          </cell>
          <cell r="O149">
            <v>0</v>
          </cell>
          <cell r="P149">
            <v>0</v>
          </cell>
          <cell r="Q149">
            <v>0</v>
          </cell>
          <cell r="R149">
            <v>0</v>
          </cell>
          <cell r="V149">
            <v>0</v>
          </cell>
          <cell r="W149">
            <v>0</v>
          </cell>
          <cell r="X149">
            <v>11.25</v>
          </cell>
          <cell r="Y149">
            <v>20.51</v>
          </cell>
          <cell r="Z149">
            <v>11.24</v>
          </cell>
          <cell r="AA149">
            <v>43</v>
          </cell>
        </row>
        <row r="150">
          <cell r="A150" t="str">
            <v>05.04.00</v>
          </cell>
          <cell r="B150" t="str">
            <v xml:space="preserve"> SEÑALES INFORMATIVAS</v>
          </cell>
          <cell r="V150">
            <v>0</v>
          </cell>
          <cell r="W150">
            <v>0</v>
          </cell>
          <cell r="X150">
            <v>0</v>
          </cell>
          <cell r="Y150">
            <v>0</v>
          </cell>
          <cell r="Z150">
            <v>0</v>
          </cell>
          <cell r="AA150">
            <v>0</v>
          </cell>
        </row>
        <row r="151">
          <cell r="A151" t="str">
            <v>05.04.01</v>
          </cell>
          <cell r="B151" t="str">
            <v xml:space="preserve"> PANEL INFORMATIVO</v>
          </cell>
          <cell r="C151" t="str">
            <v>M2</v>
          </cell>
          <cell r="D151">
            <v>68.41</v>
          </cell>
          <cell r="E151">
            <v>418.92</v>
          </cell>
          <cell r="F151">
            <v>28658.32</v>
          </cell>
          <cell r="G151">
            <v>0</v>
          </cell>
          <cell r="H151">
            <v>0</v>
          </cell>
          <cell r="I151">
            <v>0</v>
          </cell>
          <cell r="J151">
            <v>0</v>
          </cell>
          <cell r="K151">
            <v>0</v>
          </cell>
          <cell r="L151">
            <v>0</v>
          </cell>
          <cell r="M151">
            <v>0</v>
          </cell>
          <cell r="N151">
            <v>0</v>
          </cell>
          <cell r="O151">
            <v>0</v>
          </cell>
          <cell r="P151">
            <v>0</v>
          </cell>
          <cell r="Q151">
            <v>0</v>
          </cell>
          <cell r="R151">
            <v>0</v>
          </cell>
          <cell r="V151">
            <v>0</v>
          </cell>
          <cell r="W151">
            <v>0</v>
          </cell>
          <cell r="X151">
            <v>17.89</v>
          </cell>
          <cell r="Y151">
            <v>32.630000000000003</v>
          </cell>
          <cell r="Z151">
            <v>17.89</v>
          </cell>
          <cell r="AA151">
            <v>68.41</v>
          </cell>
        </row>
        <row r="152">
          <cell r="A152" t="str">
            <v>05.04.02</v>
          </cell>
          <cell r="B152" t="str">
            <v xml:space="preserve"> ESTRUTURA DE SOPORTE TUB. Ø 3"</v>
          </cell>
          <cell r="C152" t="str">
            <v>ML</v>
          </cell>
          <cell r="D152">
            <v>369.7</v>
          </cell>
          <cell r="E152">
            <v>141.13999999999999</v>
          </cell>
          <cell r="F152">
            <v>52179.46</v>
          </cell>
          <cell r="G152">
            <v>0</v>
          </cell>
          <cell r="H152">
            <v>0</v>
          </cell>
          <cell r="I152">
            <v>0</v>
          </cell>
          <cell r="J152">
            <v>0</v>
          </cell>
          <cell r="K152">
            <v>0</v>
          </cell>
          <cell r="L152">
            <v>0</v>
          </cell>
          <cell r="M152">
            <v>0</v>
          </cell>
          <cell r="N152">
            <v>0</v>
          </cell>
          <cell r="O152">
            <v>0</v>
          </cell>
          <cell r="P152">
            <v>0</v>
          </cell>
          <cell r="Q152">
            <v>0</v>
          </cell>
          <cell r="R152">
            <v>0</v>
          </cell>
          <cell r="V152">
            <v>0</v>
          </cell>
          <cell r="W152">
            <v>0</v>
          </cell>
          <cell r="X152">
            <v>96.69</v>
          </cell>
          <cell r="Y152">
            <v>176.32</v>
          </cell>
          <cell r="Z152">
            <v>96.69</v>
          </cell>
          <cell r="AA152">
            <v>369.7</v>
          </cell>
        </row>
        <row r="153">
          <cell r="A153" t="str">
            <v>05.04.03</v>
          </cell>
          <cell r="B153" t="str">
            <v xml:space="preserve"> CIMENTACIÓN Y MONTAJE DE SEÑAL INFORMATIVA</v>
          </cell>
          <cell r="C153" t="str">
            <v>UND</v>
          </cell>
          <cell r="D153">
            <v>38</v>
          </cell>
          <cell r="E153">
            <v>534.99</v>
          </cell>
          <cell r="F153">
            <v>20329.62</v>
          </cell>
          <cell r="G153">
            <v>0</v>
          </cell>
          <cell r="H153">
            <v>0</v>
          </cell>
          <cell r="I153">
            <v>0</v>
          </cell>
          <cell r="J153">
            <v>0</v>
          </cell>
          <cell r="K153">
            <v>0</v>
          </cell>
          <cell r="L153">
            <v>0</v>
          </cell>
          <cell r="M153">
            <v>0</v>
          </cell>
          <cell r="N153">
            <v>0</v>
          </cell>
          <cell r="O153">
            <v>0</v>
          </cell>
          <cell r="P153">
            <v>0</v>
          </cell>
          <cell r="Q153">
            <v>0</v>
          </cell>
          <cell r="R153">
            <v>0</v>
          </cell>
          <cell r="V153">
            <v>0</v>
          </cell>
          <cell r="W153">
            <v>0</v>
          </cell>
          <cell r="X153">
            <v>9.94</v>
          </cell>
          <cell r="Y153">
            <v>18.12</v>
          </cell>
          <cell r="Z153">
            <v>9.94</v>
          </cell>
          <cell r="AA153">
            <v>38</v>
          </cell>
        </row>
        <row r="154">
          <cell r="A154" t="str">
            <v>05.05.00</v>
          </cell>
          <cell r="B154" t="str">
            <v xml:space="preserve"> GUARDAVIAS (Incluye Terminal)</v>
          </cell>
          <cell r="C154" t="str">
            <v>ML</v>
          </cell>
          <cell r="D154">
            <v>2265.54</v>
          </cell>
          <cell r="E154">
            <v>143.87200000000001</v>
          </cell>
          <cell r="F154">
            <v>325947.77</v>
          </cell>
          <cell r="G154">
            <v>0</v>
          </cell>
          <cell r="H154">
            <v>0</v>
          </cell>
          <cell r="I154">
            <v>0</v>
          </cell>
          <cell r="J154">
            <v>0</v>
          </cell>
          <cell r="K154">
            <v>0</v>
          </cell>
          <cell r="L154">
            <v>0</v>
          </cell>
          <cell r="M154">
            <v>0</v>
          </cell>
          <cell r="N154">
            <v>0</v>
          </cell>
          <cell r="O154">
            <v>0</v>
          </cell>
          <cell r="P154">
            <v>0</v>
          </cell>
          <cell r="Q154">
            <v>0</v>
          </cell>
          <cell r="R154">
            <v>0</v>
          </cell>
          <cell r="V154">
            <v>0</v>
          </cell>
          <cell r="W154">
            <v>0</v>
          </cell>
          <cell r="X154">
            <v>592.53</v>
          </cell>
          <cell r="Y154">
            <v>1080.49</v>
          </cell>
          <cell r="Z154">
            <v>592.52</v>
          </cell>
          <cell r="AA154">
            <v>2265.54</v>
          </cell>
        </row>
        <row r="155">
          <cell r="A155" t="str">
            <v>05.06.00</v>
          </cell>
          <cell r="B155" t="str">
            <v xml:space="preserve"> POSTES DELINEADORES</v>
          </cell>
          <cell r="C155" t="str">
            <v>UND</v>
          </cell>
          <cell r="D155">
            <v>617</v>
          </cell>
          <cell r="E155">
            <v>85.45</v>
          </cell>
          <cell r="F155">
            <v>52722.65</v>
          </cell>
          <cell r="G155">
            <v>0</v>
          </cell>
          <cell r="H155">
            <v>0</v>
          </cell>
          <cell r="I155">
            <v>0</v>
          </cell>
          <cell r="J155">
            <v>0</v>
          </cell>
          <cell r="K155">
            <v>0</v>
          </cell>
          <cell r="L155">
            <v>0</v>
          </cell>
          <cell r="M155">
            <v>0</v>
          </cell>
          <cell r="N155">
            <v>0</v>
          </cell>
          <cell r="O155">
            <v>0</v>
          </cell>
          <cell r="P155">
            <v>0</v>
          </cell>
          <cell r="Q155">
            <v>0</v>
          </cell>
          <cell r="R155">
            <v>0</v>
          </cell>
          <cell r="V155">
            <v>0</v>
          </cell>
          <cell r="W155">
            <v>0</v>
          </cell>
          <cell r="X155">
            <v>161.37</v>
          </cell>
          <cell r="Y155">
            <v>294.26</v>
          </cell>
          <cell r="Z155">
            <v>161.37</v>
          </cell>
          <cell r="AA155">
            <v>617</v>
          </cell>
        </row>
        <row r="156">
          <cell r="A156" t="str">
            <v>05.07.00</v>
          </cell>
          <cell r="B156" t="str">
            <v xml:space="preserve"> DEMARCACIÓN EN EL PAVIMENTO</v>
          </cell>
          <cell r="C156" t="str">
            <v>M2</v>
          </cell>
          <cell r="D156">
            <v>12606.9</v>
          </cell>
          <cell r="E156">
            <v>6.69</v>
          </cell>
          <cell r="F156">
            <v>84340.160000000003</v>
          </cell>
          <cell r="G156">
            <v>0</v>
          </cell>
          <cell r="H156">
            <v>0</v>
          </cell>
          <cell r="I156">
            <v>0</v>
          </cell>
          <cell r="J156">
            <v>0</v>
          </cell>
          <cell r="K156">
            <v>0</v>
          </cell>
          <cell r="L156">
            <v>0</v>
          </cell>
          <cell r="M156">
            <v>0</v>
          </cell>
          <cell r="N156">
            <v>0</v>
          </cell>
          <cell r="O156">
            <v>0</v>
          </cell>
          <cell r="P156">
            <v>0</v>
          </cell>
          <cell r="Q156">
            <v>0</v>
          </cell>
          <cell r="R156">
            <v>0</v>
          </cell>
          <cell r="V156">
            <v>0</v>
          </cell>
          <cell r="W156">
            <v>0</v>
          </cell>
          <cell r="X156">
            <v>3241.77</v>
          </cell>
          <cell r="Y156">
            <v>5583.06</v>
          </cell>
          <cell r="Z156">
            <v>3782.07</v>
          </cell>
          <cell r="AA156">
            <v>12606.9</v>
          </cell>
        </row>
        <row r="157">
          <cell r="A157" t="str">
            <v>06.00.00</v>
          </cell>
          <cell r="B157" t="str">
            <v>MEDIO AMBIENTE</v>
          </cell>
          <cell r="F157">
            <v>1228529.3200000003</v>
          </cell>
        </row>
        <row r="158">
          <cell r="A158" t="str">
            <v>06.01.00</v>
          </cell>
          <cell r="B158" t="str">
            <v>ACONDICIONAMIENTO DE DEPOSITOS DE MATERIAL EXCEDENTE</v>
          </cell>
          <cell r="C158" t="str">
            <v>M3</v>
          </cell>
          <cell r="D158">
            <v>1097834.8700000001</v>
          </cell>
          <cell r="E158">
            <v>1.02</v>
          </cell>
          <cell r="F158">
            <v>1119791.57</v>
          </cell>
          <cell r="G158">
            <v>0</v>
          </cell>
          <cell r="H158">
            <v>0</v>
          </cell>
          <cell r="I158">
            <v>57897.99</v>
          </cell>
          <cell r="J158">
            <v>62351.68</v>
          </cell>
          <cell r="K158">
            <v>69032.210000000006</v>
          </cell>
          <cell r="L158">
            <v>66805.37</v>
          </cell>
          <cell r="M158">
            <v>69032.210000000006</v>
          </cell>
          <cell r="N158">
            <v>66805.37</v>
          </cell>
          <cell r="O158">
            <v>69032.210000000006</v>
          </cell>
          <cell r="P158">
            <v>69032.210000000006</v>
          </cell>
          <cell r="Q158">
            <v>66805.37</v>
          </cell>
          <cell r="R158">
            <v>69032.210000000006</v>
          </cell>
          <cell r="S158">
            <v>66805.37</v>
          </cell>
          <cell r="T158">
            <v>69032.210000000006</v>
          </cell>
          <cell r="U158">
            <v>69032.210000000006</v>
          </cell>
          <cell r="V158">
            <v>62351.68</v>
          </cell>
          <cell r="W158">
            <v>69032.210000000006</v>
          </cell>
          <cell r="X158">
            <v>66805.37</v>
          </cell>
          <cell r="Y158">
            <v>28948.99</v>
          </cell>
          <cell r="Z158">
            <v>0</v>
          </cell>
          <cell r="AA158">
            <v>501040.25000000006</v>
          </cell>
        </row>
        <row r="159">
          <cell r="A159" t="str">
            <v>06.02.00</v>
          </cell>
          <cell r="B159" t="str">
            <v>RESTAURACIÓN DE CANTERAS</v>
          </cell>
          <cell r="C159" t="str">
            <v>M2</v>
          </cell>
          <cell r="D159">
            <v>49446.67</v>
          </cell>
          <cell r="E159">
            <v>0.49</v>
          </cell>
          <cell r="F159">
            <v>24228.87</v>
          </cell>
          <cell r="G159">
            <v>0</v>
          </cell>
          <cell r="H159">
            <v>0</v>
          </cell>
          <cell r="I159">
            <v>0</v>
          </cell>
          <cell r="J159">
            <v>0</v>
          </cell>
          <cell r="K159">
            <v>0</v>
          </cell>
          <cell r="L159">
            <v>0</v>
          </cell>
          <cell r="M159">
            <v>0</v>
          </cell>
          <cell r="N159">
            <v>0</v>
          </cell>
          <cell r="O159">
            <v>0</v>
          </cell>
          <cell r="P159">
            <v>0</v>
          </cell>
          <cell r="Q159">
            <v>0</v>
          </cell>
          <cell r="U159">
            <v>0</v>
          </cell>
          <cell r="V159">
            <v>0</v>
          </cell>
          <cell r="W159">
            <v>10438.74</v>
          </cell>
          <cell r="X159">
            <v>16482.22</v>
          </cell>
          <cell r="Y159">
            <v>17031.63</v>
          </cell>
          <cell r="Z159">
            <v>5494.08</v>
          </cell>
          <cell r="AA159">
            <v>49446.67</v>
          </cell>
        </row>
        <row r="160">
          <cell r="A160" t="str">
            <v>06.03.00</v>
          </cell>
          <cell r="B160" t="str">
            <v>REVEGETALIZACION</v>
          </cell>
          <cell r="C160" t="str">
            <v>HA</v>
          </cell>
          <cell r="D160">
            <v>23.39</v>
          </cell>
          <cell r="E160">
            <v>2965.76</v>
          </cell>
          <cell r="F160">
            <v>69369.13</v>
          </cell>
          <cell r="G160">
            <v>0</v>
          </cell>
          <cell r="H160">
            <v>0</v>
          </cell>
          <cell r="I160">
            <v>0</v>
          </cell>
          <cell r="J160">
            <v>0</v>
          </cell>
          <cell r="K160">
            <v>0</v>
          </cell>
          <cell r="L160">
            <v>0</v>
          </cell>
          <cell r="M160">
            <v>0</v>
          </cell>
          <cell r="N160">
            <v>0</v>
          </cell>
          <cell r="O160">
            <v>0</v>
          </cell>
          <cell r="P160">
            <v>0</v>
          </cell>
          <cell r="Q160">
            <v>0</v>
          </cell>
          <cell r="U160">
            <v>0</v>
          </cell>
          <cell r="V160">
            <v>0</v>
          </cell>
          <cell r="W160">
            <v>4.9400000000000004</v>
          </cell>
          <cell r="X160">
            <v>7.8</v>
          </cell>
          <cell r="Y160">
            <v>8.06</v>
          </cell>
          <cell r="Z160">
            <v>2.59</v>
          </cell>
          <cell r="AA160">
            <v>23.39</v>
          </cell>
        </row>
        <row r="161">
          <cell r="A161" t="str">
            <v>06.04.00</v>
          </cell>
          <cell r="B161" t="str">
            <v>RESTAURACIÓN DE ÁREA AFECTADA POR CAMPAMENTO</v>
          </cell>
          <cell r="C161" t="str">
            <v>M2</v>
          </cell>
          <cell r="D161">
            <v>4720</v>
          </cell>
          <cell r="E161">
            <v>2.09</v>
          </cell>
          <cell r="F161">
            <v>9864.7999999999993</v>
          </cell>
          <cell r="G161">
            <v>0</v>
          </cell>
          <cell r="H161">
            <v>0</v>
          </cell>
          <cell r="I161">
            <v>0</v>
          </cell>
          <cell r="J161">
            <v>0</v>
          </cell>
          <cell r="K161">
            <v>0</v>
          </cell>
          <cell r="L161">
            <v>0</v>
          </cell>
          <cell r="M161">
            <v>0</v>
          </cell>
          <cell r="N161">
            <v>0</v>
          </cell>
          <cell r="O161">
            <v>0</v>
          </cell>
          <cell r="P161">
            <v>0</v>
          </cell>
          <cell r="Q161">
            <v>0</v>
          </cell>
          <cell r="U161">
            <v>0</v>
          </cell>
          <cell r="V161">
            <v>0</v>
          </cell>
          <cell r="W161">
            <v>996.44</v>
          </cell>
          <cell r="X161">
            <v>1573.33</v>
          </cell>
          <cell r="Y161">
            <v>1625.78</v>
          </cell>
          <cell r="Z161">
            <v>524.45000000000005</v>
          </cell>
          <cell r="AA161">
            <v>4720</v>
          </cell>
        </row>
        <row r="162">
          <cell r="A162" t="str">
            <v>06.05.00</v>
          </cell>
          <cell r="B162" t="str">
            <v>RESTAURACIÓN DE ÁREA AFECTADA POR PLANTA DE ASFALTO Y CHANCADORA</v>
          </cell>
          <cell r="C162" t="str">
            <v>M2</v>
          </cell>
          <cell r="D162">
            <v>1225</v>
          </cell>
          <cell r="E162">
            <v>1.75</v>
          </cell>
          <cell r="F162">
            <v>2143.75</v>
          </cell>
          <cell r="G162">
            <v>0</v>
          </cell>
          <cell r="H162">
            <v>0</v>
          </cell>
          <cell r="I162">
            <v>0</v>
          </cell>
          <cell r="J162">
            <v>0</v>
          </cell>
          <cell r="K162">
            <v>0</v>
          </cell>
          <cell r="L162">
            <v>0</v>
          </cell>
          <cell r="M162">
            <v>0</v>
          </cell>
          <cell r="N162">
            <v>0</v>
          </cell>
          <cell r="O162">
            <v>0</v>
          </cell>
          <cell r="P162">
            <v>0</v>
          </cell>
          <cell r="Q162">
            <v>0</v>
          </cell>
          <cell r="U162">
            <v>0</v>
          </cell>
          <cell r="V162">
            <v>0</v>
          </cell>
          <cell r="W162">
            <v>258.61</v>
          </cell>
          <cell r="X162">
            <v>408.33</v>
          </cell>
          <cell r="Y162">
            <v>421.94</v>
          </cell>
          <cell r="Z162">
            <v>136.12</v>
          </cell>
          <cell r="AA162">
            <v>1225</v>
          </cell>
        </row>
        <row r="163">
          <cell r="A163" t="str">
            <v>06.06.00</v>
          </cell>
          <cell r="B163" t="str">
            <v>RESTAURACIÓN DE ÁREA AFECTADA POR PATIO DE MAQUINAS</v>
          </cell>
          <cell r="C163" t="str">
            <v>M2</v>
          </cell>
          <cell r="D163">
            <v>600</v>
          </cell>
          <cell r="E163">
            <v>2.2999999999999998</v>
          </cell>
          <cell r="F163">
            <v>1380</v>
          </cell>
          <cell r="G163">
            <v>0</v>
          </cell>
          <cell r="H163">
            <v>0</v>
          </cell>
          <cell r="I163">
            <v>0</v>
          </cell>
          <cell r="J163">
            <v>0</v>
          </cell>
          <cell r="K163">
            <v>0</v>
          </cell>
          <cell r="L163">
            <v>0</v>
          </cell>
          <cell r="M163">
            <v>0</v>
          </cell>
          <cell r="N163">
            <v>0</v>
          </cell>
          <cell r="O163">
            <v>0</v>
          </cell>
          <cell r="P163">
            <v>0</v>
          </cell>
          <cell r="Q163">
            <v>0</v>
          </cell>
          <cell r="U163">
            <v>0</v>
          </cell>
          <cell r="V163">
            <v>0</v>
          </cell>
          <cell r="W163">
            <v>126.67</v>
          </cell>
          <cell r="X163">
            <v>200</v>
          </cell>
          <cell r="Y163">
            <v>206.67</v>
          </cell>
          <cell r="Z163">
            <v>66.66</v>
          </cell>
          <cell r="AA163">
            <v>600</v>
          </cell>
        </row>
        <row r="164">
          <cell r="A164" t="str">
            <v>06.07.00</v>
          </cell>
          <cell r="B164" t="str">
            <v>SELLADO DE LETRINAS</v>
          </cell>
          <cell r="C164" t="str">
            <v>UND</v>
          </cell>
          <cell r="D164">
            <v>5</v>
          </cell>
          <cell r="E164">
            <v>350.24</v>
          </cell>
          <cell r="F164">
            <v>1751.2</v>
          </cell>
          <cell r="G164">
            <v>0</v>
          </cell>
          <cell r="H164">
            <v>0</v>
          </cell>
          <cell r="I164">
            <v>0</v>
          </cell>
          <cell r="J164">
            <v>0</v>
          </cell>
          <cell r="K164">
            <v>0</v>
          </cell>
          <cell r="L164">
            <v>0</v>
          </cell>
          <cell r="M164">
            <v>0</v>
          </cell>
          <cell r="N164">
            <v>0</v>
          </cell>
          <cell r="O164">
            <v>0</v>
          </cell>
          <cell r="P164">
            <v>0</v>
          </cell>
          <cell r="Q164">
            <v>0</v>
          </cell>
          <cell r="W164">
            <v>0</v>
          </cell>
          <cell r="X164">
            <v>0</v>
          </cell>
          <cell r="Y164">
            <v>2.5</v>
          </cell>
          <cell r="Z164">
            <v>2.5</v>
          </cell>
          <cell r="AA164">
            <v>5</v>
          </cell>
        </row>
        <row r="165">
          <cell r="A165" t="str">
            <v>07.00.00</v>
          </cell>
          <cell r="B165" t="str">
            <v>TRANSPORTES</v>
          </cell>
          <cell r="F165">
            <v>8246966.2599999988</v>
          </cell>
        </row>
        <row r="166">
          <cell r="A166" t="str">
            <v>07.01.00</v>
          </cell>
          <cell r="B166" t="str">
            <v>TRANSPORTES DE MATERIALES GRANULARES D &lt;= 1.00 KM</v>
          </cell>
          <cell r="C166" t="str">
            <v>M3-KM</v>
          </cell>
          <cell r="D166">
            <v>219051.26</v>
          </cell>
          <cell r="E166">
            <v>1.8155406501656275</v>
          </cell>
          <cell r="F166">
            <v>397696.47</v>
          </cell>
          <cell r="G166">
            <v>0</v>
          </cell>
          <cell r="H166">
            <v>0</v>
          </cell>
          <cell r="I166">
            <v>0</v>
          </cell>
          <cell r="J166">
            <v>0</v>
          </cell>
          <cell r="K166">
            <v>0</v>
          </cell>
          <cell r="L166">
            <v>0</v>
          </cell>
          <cell r="P166">
            <v>0</v>
          </cell>
          <cell r="Q166">
            <v>0</v>
          </cell>
          <cell r="R166">
            <v>10251.18</v>
          </cell>
          <cell r="S166">
            <v>18753.560000000001</v>
          </cell>
          <cell r="T166">
            <v>32643.99</v>
          </cell>
          <cell r="U166">
            <v>32643.99</v>
          </cell>
          <cell r="V166">
            <v>31815.8</v>
          </cell>
          <cell r="W166">
            <v>36084.839999999997</v>
          </cell>
          <cell r="X166">
            <v>34920.82</v>
          </cell>
          <cell r="Y166">
            <v>21160.12</v>
          </cell>
          <cell r="Z166">
            <v>776.96</v>
          </cell>
          <cell r="AA166">
            <v>219051.25999999998</v>
          </cell>
        </row>
        <row r="167">
          <cell r="A167" t="str">
            <v>07.02.00</v>
          </cell>
          <cell r="B167" t="str">
            <v>TRANSPORTES DE MATERIALES GRANULARES D &gt; 1.00 KM</v>
          </cell>
          <cell r="C167" t="str">
            <v>M3-KM</v>
          </cell>
          <cell r="D167">
            <v>3575838.21</v>
          </cell>
          <cell r="E167">
            <v>0.8</v>
          </cell>
          <cell r="F167">
            <v>2860670.57</v>
          </cell>
          <cell r="G167">
            <v>0</v>
          </cell>
          <cell r="H167">
            <v>0</v>
          </cell>
          <cell r="I167">
            <v>0</v>
          </cell>
          <cell r="J167">
            <v>0</v>
          </cell>
          <cell r="K167">
            <v>0</v>
          </cell>
          <cell r="L167">
            <v>0</v>
          </cell>
          <cell r="P167">
            <v>0</v>
          </cell>
          <cell r="Q167">
            <v>0</v>
          </cell>
          <cell r="R167">
            <v>193795.7</v>
          </cell>
          <cell r="S167">
            <v>334693.17</v>
          </cell>
          <cell r="T167">
            <v>494132.76</v>
          </cell>
          <cell r="U167">
            <v>494132.76</v>
          </cell>
          <cell r="V167">
            <v>516433.69</v>
          </cell>
          <cell r="W167">
            <v>597643.59</v>
          </cell>
          <cell r="X167">
            <v>578364.75</v>
          </cell>
          <cell r="Y167">
            <v>343268.37</v>
          </cell>
          <cell r="Z167">
            <v>23373.42</v>
          </cell>
          <cell r="AA167">
            <v>3575838.21</v>
          </cell>
        </row>
        <row r="168">
          <cell r="A168" t="str">
            <v>07.03.00</v>
          </cell>
          <cell r="B168" t="str">
            <v>TRANSPORTES DE ESCOMBROS D &lt;= 1.00 KM</v>
          </cell>
          <cell r="C168" t="str">
            <v>M3-KM</v>
          </cell>
          <cell r="D168">
            <v>1121706.92</v>
          </cell>
          <cell r="E168">
            <v>2.5499999999999998</v>
          </cell>
          <cell r="F168">
            <v>2860352.65</v>
          </cell>
          <cell r="G168">
            <v>0</v>
          </cell>
          <cell r="H168">
            <v>0</v>
          </cell>
          <cell r="I168">
            <v>59156.959999999999</v>
          </cell>
          <cell r="J168">
            <v>63707.49</v>
          </cell>
          <cell r="K168">
            <v>70533.3</v>
          </cell>
          <cell r="L168">
            <v>68258.03</v>
          </cell>
          <cell r="M168">
            <v>70533.3</v>
          </cell>
          <cell r="N168">
            <v>68258.03</v>
          </cell>
          <cell r="O168">
            <v>70533.3</v>
          </cell>
          <cell r="P168">
            <v>70533.3</v>
          </cell>
          <cell r="Q168">
            <v>68258.03</v>
          </cell>
          <cell r="R168">
            <v>70533.3</v>
          </cell>
          <cell r="S168">
            <v>68258.03</v>
          </cell>
          <cell r="T168">
            <v>70533.3</v>
          </cell>
          <cell r="U168">
            <v>70533.289999999994</v>
          </cell>
          <cell r="V168">
            <v>63707.48</v>
          </cell>
          <cell r="W168">
            <v>70533.289999999994</v>
          </cell>
          <cell r="X168">
            <v>68258.02</v>
          </cell>
          <cell r="Y168">
            <v>29578.47</v>
          </cell>
          <cell r="Z168">
            <v>0</v>
          </cell>
          <cell r="AA168">
            <v>511935.17999999993</v>
          </cell>
        </row>
        <row r="169">
          <cell r="A169" t="str">
            <v>07.04.00</v>
          </cell>
          <cell r="B169" t="str">
            <v>TRANSPORTES DE ESCOMBROS D &gt; 1.00 KM</v>
          </cell>
          <cell r="C169" t="str">
            <v>M3-KM</v>
          </cell>
          <cell r="D169">
            <v>730610.21</v>
          </cell>
          <cell r="E169">
            <v>0.94</v>
          </cell>
          <cell r="F169">
            <v>686773.6</v>
          </cell>
          <cell r="G169">
            <v>0</v>
          </cell>
          <cell r="H169">
            <v>0</v>
          </cell>
          <cell r="I169">
            <v>38531.17</v>
          </cell>
          <cell r="J169">
            <v>41495.1</v>
          </cell>
          <cell r="K169">
            <v>45941.01</v>
          </cell>
          <cell r="L169">
            <v>44459.040000000001</v>
          </cell>
          <cell r="M169">
            <v>45941.01</v>
          </cell>
          <cell r="N169">
            <v>44459.040000000001</v>
          </cell>
          <cell r="O169">
            <v>45941.01</v>
          </cell>
          <cell r="P169">
            <v>45941.01</v>
          </cell>
          <cell r="Q169">
            <v>44459.040000000001</v>
          </cell>
          <cell r="R169">
            <v>45941.01</v>
          </cell>
          <cell r="S169">
            <v>44459.040000000001</v>
          </cell>
          <cell r="T169">
            <v>45941.01</v>
          </cell>
          <cell r="U169">
            <v>45941.01</v>
          </cell>
          <cell r="V169">
            <v>41495.1</v>
          </cell>
          <cell r="W169">
            <v>45941.01</v>
          </cell>
          <cell r="X169">
            <v>44459.03</v>
          </cell>
          <cell r="Y169">
            <v>19265.57</v>
          </cell>
          <cell r="Z169">
            <v>0</v>
          </cell>
          <cell r="AA169">
            <v>333442.77999999997</v>
          </cell>
        </row>
        <row r="170">
          <cell r="A170" t="str">
            <v>07.05.00</v>
          </cell>
          <cell r="B170" t="str">
            <v>TRANSPORTES DE MATERIAL PARA RELLENO D &lt;= 1.00 KM</v>
          </cell>
          <cell r="C170" t="str">
            <v>M3-KM</v>
          </cell>
          <cell r="D170">
            <v>204157.53</v>
          </cell>
          <cell r="E170">
            <v>2.2479922048429954</v>
          </cell>
          <cell r="F170">
            <v>458944.54</v>
          </cell>
          <cell r="G170">
            <v>0</v>
          </cell>
          <cell r="H170">
            <v>0</v>
          </cell>
          <cell r="I170">
            <v>10207.879999999999</v>
          </cell>
          <cell r="J170">
            <v>12929.97</v>
          </cell>
          <cell r="K170">
            <v>18374.18</v>
          </cell>
          <cell r="L170">
            <v>16332.6</v>
          </cell>
          <cell r="M170">
            <v>21096.28</v>
          </cell>
          <cell r="N170">
            <v>20415.759999999998</v>
          </cell>
          <cell r="O170">
            <v>21096.28</v>
          </cell>
          <cell r="P170">
            <v>21096.28</v>
          </cell>
          <cell r="Q170">
            <v>20415.759999999998</v>
          </cell>
          <cell r="R170">
            <v>21096.27</v>
          </cell>
          <cell r="S170">
            <v>20415.75</v>
          </cell>
          <cell r="T170">
            <v>680.52</v>
          </cell>
          <cell r="U170">
            <v>0</v>
          </cell>
          <cell r="V170">
            <v>0</v>
          </cell>
          <cell r="W170">
            <v>0</v>
          </cell>
          <cell r="X170">
            <v>0</v>
          </cell>
          <cell r="AA170">
            <v>42192.54</v>
          </cell>
        </row>
        <row r="171">
          <cell r="A171" t="str">
            <v>07.06.00</v>
          </cell>
          <cell r="B171" t="str">
            <v>TRANSPORTES DE MATERIAL PARA RELLENO D &gt; 1.00 KM</v>
          </cell>
          <cell r="C171" t="str">
            <v>M3-KM</v>
          </cell>
          <cell r="D171">
            <v>1181810.9099999999</v>
          </cell>
          <cell r="E171">
            <v>0.83137532763172761</v>
          </cell>
          <cell r="F171">
            <v>982528.43</v>
          </cell>
          <cell r="G171">
            <v>0</v>
          </cell>
          <cell r="H171">
            <v>0</v>
          </cell>
          <cell r="I171">
            <v>59090.54</v>
          </cell>
          <cell r="J171">
            <v>74848.02</v>
          </cell>
          <cell r="K171">
            <v>106362.98</v>
          </cell>
          <cell r="L171">
            <v>94544.87</v>
          </cell>
          <cell r="M171">
            <v>122120.46</v>
          </cell>
          <cell r="N171">
            <v>118181.09</v>
          </cell>
          <cell r="O171">
            <v>122120.46</v>
          </cell>
          <cell r="P171">
            <v>122120.46</v>
          </cell>
          <cell r="Q171">
            <v>118181.1</v>
          </cell>
          <cell r="R171">
            <v>122120.47</v>
          </cell>
          <cell r="S171">
            <v>118181.09</v>
          </cell>
          <cell r="T171">
            <v>3939.37</v>
          </cell>
          <cell r="U171">
            <v>0</v>
          </cell>
          <cell r="V171">
            <v>0</v>
          </cell>
          <cell r="W171">
            <v>0</v>
          </cell>
          <cell r="X171">
            <v>0</v>
          </cell>
          <cell r="AA171">
            <v>244240.93</v>
          </cell>
        </row>
        <row r="172">
          <cell r="A172" t="str">
            <v>08.00.00</v>
          </cell>
          <cell r="B172" t="str">
            <v>VARIOS</v>
          </cell>
          <cell r="F172">
            <v>343125.16</v>
          </cell>
        </row>
        <row r="173">
          <cell r="A173" t="str">
            <v>08.01.00</v>
          </cell>
          <cell r="B173" t="str">
            <v>MANTENIMIENTO DE TRANSITO TEMPORAL Y SEGURIDAD VIAL</v>
          </cell>
          <cell r="C173" t="str">
            <v>GB</v>
          </cell>
          <cell r="D173">
            <v>1</v>
          </cell>
          <cell r="E173">
            <v>343125.16</v>
          </cell>
          <cell r="F173">
            <v>343125.16</v>
          </cell>
          <cell r="G173">
            <v>0.08</v>
          </cell>
          <cell r="H173">
            <v>0.18</v>
          </cell>
          <cell r="I173">
            <v>0.03</v>
          </cell>
          <cell r="J173">
            <v>0.02</v>
          </cell>
          <cell r="K173">
            <v>0.03</v>
          </cell>
          <cell r="L173">
            <v>0.04</v>
          </cell>
          <cell r="M173">
            <v>0.05</v>
          </cell>
          <cell r="N173">
            <v>0.04</v>
          </cell>
          <cell r="O173">
            <v>0.05</v>
          </cell>
          <cell r="P173">
            <v>0.05</v>
          </cell>
          <cell r="Q173">
            <v>0.04</v>
          </cell>
          <cell r="R173">
            <v>0.05</v>
          </cell>
          <cell r="S173">
            <v>0.04</v>
          </cell>
          <cell r="T173">
            <v>0.05</v>
          </cell>
          <cell r="U173">
            <v>0.05</v>
          </cell>
          <cell r="V173">
            <v>0.04</v>
          </cell>
          <cell r="W173">
            <v>0.05</v>
          </cell>
          <cell r="X173">
            <v>0.04</v>
          </cell>
          <cell r="Y173">
            <v>0.04</v>
          </cell>
          <cell r="Z173">
            <v>0.03</v>
          </cell>
          <cell r="AA173">
            <v>0.39</v>
          </cell>
        </row>
      </sheetData>
      <sheetData sheetId="17">
        <row r="12">
          <cell r="A12" t="str">
            <v>01.00.00</v>
          </cell>
          <cell r="B12" t="str">
            <v>OBRAS PRELIMINARES</v>
          </cell>
          <cell r="F12">
            <v>784291.76</v>
          </cell>
          <cell r="H12">
            <v>561974.54999999993</v>
          </cell>
          <cell r="J12">
            <v>6876.09</v>
          </cell>
          <cell r="L12">
            <v>568850.6399999999</v>
          </cell>
          <cell r="M12">
            <v>0.72530487888843798</v>
          </cell>
          <cell r="O12">
            <v>215441.12000000002</v>
          </cell>
          <cell r="P12">
            <v>0.27469512111156186</v>
          </cell>
        </row>
        <row r="13">
          <cell r="A13" t="str">
            <v>01.01.00</v>
          </cell>
          <cell r="B13" t="str">
            <v>Movilización y desmoviliazación</v>
          </cell>
          <cell r="C13" t="str">
            <v>Glb</v>
          </cell>
          <cell r="D13">
            <v>1</v>
          </cell>
          <cell r="E13">
            <v>365905.72</v>
          </cell>
          <cell r="F13">
            <v>365905.72</v>
          </cell>
          <cell r="G13">
            <v>0.43999999999999995</v>
          </cell>
          <cell r="H13">
            <v>160998.51999999999</v>
          </cell>
          <cell r="I13">
            <v>0.01</v>
          </cell>
          <cell r="J13">
            <v>3659.06</v>
          </cell>
          <cell r="K13">
            <v>0.44999999999999996</v>
          </cell>
          <cell r="L13">
            <v>164657.57</v>
          </cell>
          <cell r="M13">
            <v>0.44999998906822231</v>
          </cell>
          <cell r="N13">
            <v>0.55000000000000004</v>
          </cell>
          <cell r="O13">
            <v>201248.14999999997</v>
          </cell>
          <cell r="P13">
            <v>0.55000001093177764</v>
          </cell>
        </row>
        <row r="14">
          <cell r="A14" t="str">
            <v>01.02.00</v>
          </cell>
          <cell r="B14" t="str">
            <v>Cartel de Obra</v>
          </cell>
          <cell r="C14" t="str">
            <v>UND</v>
          </cell>
          <cell r="D14">
            <v>2</v>
          </cell>
          <cell r="E14">
            <v>1950.29</v>
          </cell>
          <cell r="F14">
            <v>3900.58</v>
          </cell>
          <cell r="G14">
            <v>2</v>
          </cell>
          <cell r="H14">
            <v>3900.58</v>
          </cell>
          <cell r="I14">
            <v>0</v>
          </cell>
          <cell r="J14">
            <v>0</v>
          </cell>
          <cell r="K14">
            <v>2</v>
          </cell>
          <cell r="L14">
            <v>3900.58</v>
          </cell>
          <cell r="M14">
            <v>1</v>
          </cell>
          <cell r="N14">
            <v>0</v>
          </cell>
          <cell r="O14">
            <v>0</v>
          </cell>
          <cell r="P14">
            <v>0</v>
          </cell>
        </row>
        <row r="15">
          <cell r="A15" t="str">
            <v>01.03.00</v>
          </cell>
          <cell r="B15" t="str">
            <v>Trazo y Replanteo</v>
          </cell>
          <cell r="C15" t="str">
            <v>Km</v>
          </cell>
          <cell r="D15">
            <v>44.18</v>
          </cell>
          <cell r="E15">
            <v>1276.5999999999999</v>
          </cell>
          <cell r="F15">
            <v>56400.19</v>
          </cell>
          <cell r="G15">
            <v>33.739999999999995</v>
          </cell>
          <cell r="H15">
            <v>43072.480000000003</v>
          </cell>
          <cell r="I15">
            <v>2.52</v>
          </cell>
          <cell r="J15">
            <v>3217.03</v>
          </cell>
          <cell r="K15">
            <v>36.26</v>
          </cell>
          <cell r="L15">
            <v>46289.52</v>
          </cell>
          <cell r="M15">
            <v>0.82073340533072658</v>
          </cell>
          <cell r="N15">
            <v>7.9200000000000017</v>
          </cell>
          <cell r="O15">
            <v>10110.670000000006</v>
          </cell>
          <cell r="P15">
            <v>0.17926659466927336</v>
          </cell>
        </row>
        <row r="16">
          <cell r="A16" t="str">
            <v>01.04.00</v>
          </cell>
          <cell r="B16" t="str">
            <v>Roce y Limpieza</v>
          </cell>
          <cell r="C16" t="str">
            <v>Ha</v>
          </cell>
          <cell r="D16">
            <v>111.4</v>
          </cell>
          <cell r="E16">
            <v>3214.41</v>
          </cell>
          <cell r="F16">
            <v>358085.27</v>
          </cell>
          <cell r="G16">
            <v>110.13000000000001</v>
          </cell>
          <cell r="H16">
            <v>354002.97</v>
          </cell>
          <cell r="I16">
            <v>0</v>
          </cell>
          <cell r="J16">
            <v>0</v>
          </cell>
          <cell r="K16">
            <v>110.13000000000001</v>
          </cell>
          <cell r="L16">
            <v>354002.97</v>
          </cell>
          <cell r="M16">
            <v>0.98859964276106627</v>
          </cell>
          <cell r="N16">
            <v>1.269999999999996</v>
          </cell>
          <cell r="O16">
            <v>4082.3000000000466</v>
          </cell>
          <cell r="P16">
            <v>1.1400357238933749E-2</v>
          </cell>
        </row>
        <row r="17">
          <cell r="A17" t="str">
            <v>02.00.00</v>
          </cell>
          <cell r="B17" t="str">
            <v>MOVIMIENTO DE TIERRAS</v>
          </cell>
          <cell r="F17">
            <v>16464974.67</v>
          </cell>
          <cell r="H17">
            <v>13520385.380000003</v>
          </cell>
          <cell r="J17">
            <v>1294558.53</v>
          </cell>
          <cell r="L17">
            <v>14814943.900000002</v>
          </cell>
          <cell r="M17">
            <v>0.89978540489306458</v>
          </cell>
          <cell r="O17">
            <v>1650030.7700000014</v>
          </cell>
          <cell r="P17">
            <v>0.10021459510693564</v>
          </cell>
        </row>
        <row r="18">
          <cell r="A18" t="str">
            <v>02.01.00</v>
          </cell>
          <cell r="B18" t="str">
            <v>Excavación no clasificada para explanaciones</v>
          </cell>
          <cell r="F18">
            <v>15126752.93</v>
          </cell>
        </row>
        <row r="19">
          <cell r="A19" t="str">
            <v>02.01.01</v>
          </cell>
          <cell r="B19" t="str">
            <v>Corte en Material suelto</v>
          </cell>
          <cell r="C19" t="str">
            <v>M3</v>
          </cell>
          <cell r="D19">
            <v>288717.94</v>
          </cell>
          <cell r="E19">
            <v>3.25</v>
          </cell>
          <cell r="F19">
            <v>938333.31</v>
          </cell>
          <cell r="G19">
            <v>288717.94000000006</v>
          </cell>
          <cell r="H19">
            <v>938333.31</v>
          </cell>
          <cell r="I19">
            <v>0</v>
          </cell>
          <cell r="J19">
            <v>0</v>
          </cell>
          <cell r="K19">
            <v>288717.94000000006</v>
          </cell>
          <cell r="L19">
            <v>938333.31</v>
          </cell>
          <cell r="M19">
            <v>1</v>
          </cell>
          <cell r="N19">
            <v>0</v>
          </cell>
          <cell r="O19">
            <v>0</v>
          </cell>
          <cell r="P19">
            <v>0</v>
          </cell>
        </row>
        <row r="20">
          <cell r="A20" t="str">
            <v>02.01.02</v>
          </cell>
          <cell r="B20" t="str">
            <v>Corte en Roca Suelta</v>
          </cell>
          <cell r="C20" t="str">
            <v>M3</v>
          </cell>
          <cell r="D20">
            <v>378904.13</v>
          </cell>
          <cell r="E20">
            <v>11.63</v>
          </cell>
          <cell r="F20">
            <v>4406655.03</v>
          </cell>
          <cell r="G20">
            <v>309631.12</v>
          </cell>
          <cell r="H20">
            <v>3601009.93</v>
          </cell>
          <cell r="I20">
            <v>33011.53</v>
          </cell>
          <cell r="J20">
            <v>383924.09</v>
          </cell>
          <cell r="K20">
            <v>342642.65</v>
          </cell>
          <cell r="L20">
            <v>3984934.02</v>
          </cell>
          <cell r="M20">
            <v>0.90429906422695394</v>
          </cell>
          <cell r="N20">
            <v>36261.479999999981</v>
          </cell>
          <cell r="O20">
            <v>421721.01000000024</v>
          </cell>
          <cell r="P20">
            <v>9.5700935773046031E-2</v>
          </cell>
        </row>
        <row r="21">
          <cell r="A21" t="str">
            <v>02.01.03</v>
          </cell>
          <cell r="B21" t="str">
            <v>Corte en Roca Fija</v>
          </cell>
          <cell r="C21" t="str">
            <v>M3</v>
          </cell>
          <cell r="D21">
            <v>467716.62</v>
          </cell>
          <cell r="E21">
            <v>20.43</v>
          </cell>
          <cell r="F21">
            <v>9555450.5500000007</v>
          </cell>
          <cell r="G21">
            <v>400477.02999999997</v>
          </cell>
          <cell r="H21">
            <v>8181745.7199999997</v>
          </cell>
          <cell r="I21">
            <v>42354.64</v>
          </cell>
          <cell r="J21">
            <v>865305.3</v>
          </cell>
          <cell r="K21">
            <v>442831.67</v>
          </cell>
          <cell r="L21">
            <v>9047051.0199999996</v>
          </cell>
          <cell r="M21">
            <v>0.94679481335393434</v>
          </cell>
          <cell r="N21">
            <v>24884.950000000012</v>
          </cell>
          <cell r="O21">
            <v>508399.53000000119</v>
          </cell>
          <cell r="P21">
            <v>5.3205186646065702E-2</v>
          </cell>
        </row>
        <row r="22">
          <cell r="A22" t="str">
            <v>02.02.00</v>
          </cell>
          <cell r="B22" t="str">
            <v>Perfilado, Nivelación y Compactación de la subrasante en zona de corte</v>
          </cell>
          <cell r="C22" t="str">
            <v>M2</v>
          </cell>
          <cell r="D22">
            <v>224073.31</v>
          </cell>
          <cell r="E22">
            <v>1.01</v>
          </cell>
          <cell r="F22">
            <v>226314.04</v>
          </cell>
          <cell r="G22">
            <v>33231.86</v>
          </cell>
          <cell r="H22">
            <v>33564.18</v>
          </cell>
          <cell r="I22">
            <v>10127.120000000001</v>
          </cell>
          <cell r="J22">
            <v>10228.39</v>
          </cell>
          <cell r="K22">
            <v>43358.98</v>
          </cell>
          <cell r="L22">
            <v>43792.57</v>
          </cell>
          <cell r="M22">
            <v>0.19350354931580913</v>
          </cell>
          <cell r="N22">
            <v>180714.33</v>
          </cell>
          <cell r="O22">
            <v>182521.47</v>
          </cell>
          <cell r="P22">
            <v>0.80649645068419085</v>
          </cell>
        </row>
        <row r="23">
          <cell r="A23" t="str">
            <v>02.03.00</v>
          </cell>
          <cell r="B23" t="str">
            <v>Terraplen</v>
          </cell>
          <cell r="F23">
            <v>1338221.74</v>
          </cell>
        </row>
        <row r="24">
          <cell r="A24" t="str">
            <v>02.03.01</v>
          </cell>
          <cell r="B24" t="str">
            <v>Relleno con Material Propio</v>
          </cell>
          <cell r="C24" t="str">
            <v>M3</v>
          </cell>
          <cell r="D24">
            <v>91195.93</v>
          </cell>
          <cell r="E24">
            <v>5.58</v>
          </cell>
          <cell r="F24">
            <v>508873.29</v>
          </cell>
          <cell r="G24">
            <v>7015.630000000001</v>
          </cell>
          <cell r="H24">
            <v>39147.22</v>
          </cell>
          <cell r="I24">
            <v>2482.4699999999998</v>
          </cell>
          <cell r="J24">
            <v>13852.18</v>
          </cell>
          <cell r="K24">
            <v>9498.1</v>
          </cell>
          <cell r="L24">
            <v>52999.4</v>
          </cell>
          <cell r="M24">
            <v>0.1041504850844107</v>
          </cell>
          <cell r="N24">
            <v>81697.829999999987</v>
          </cell>
          <cell r="O24">
            <v>455873.88999999996</v>
          </cell>
          <cell r="P24">
            <v>0.89584951491558928</v>
          </cell>
        </row>
        <row r="25">
          <cell r="A25" t="str">
            <v>02.03.02</v>
          </cell>
          <cell r="B25" t="str">
            <v>Relleno con material Excedente de corte (Material considerado en el transporte)</v>
          </cell>
          <cell r="C25" t="str">
            <v>M3</v>
          </cell>
          <cell r="D25">
            <v>84945</v>
          </cell>
          <cell r="E25">
            <v>5.58</v>
          </cell>
          <cell r="F25">
            <v>473993.1</v>
          </cell>
          <cell r="G25">
            <v>84945</v>
          </cell>
          <cell r="H25">
            <v>473993.1</v>
          </cell>
          <cell r="I25">
            <v>0</v>
          </cell>
          <cell r="J25">
            <v>0</v>
          </cell>
          <cell r="K25">
            <v>84945</v>
          </cell>
          <cell r="L25">
            <v>473993.1</v>
          </cell>
          <cell r="M25">
            <v>1</v>
          </cell>
          <cell r="N25">
            <v>0</v>
          </cell>
          <cell r="O25">
            <v>0</v>
          </cell>
          <cell r="P25">
            <v>0</v>
          </cell>
        </row>
        <row r="26">
          <cell r="A26" t="str">
            <v>02.04.00</v>
          </cell>
          <cell r="B26" t="str">
            <v>Preparación de terreno en zonas de relleno involucrando suelo existente</v>
          </cell>
          <cell r="C26" t="str">
            <v>M2</v>
          </cell>
          <cell r="D26">
            <v>29764.78</v>
          </cell>
          <cell r="E26">
            <v>1.44</v>
          </cell>
          <cell r="F26">
            <v>42861.279999999999</v>
          </cell>
          <cell r="G26">
            <v>5768.9</v>
          </cell>
          <cell r="H26">
            <v>8307.2199999999993</v>
          </cell>
          <cell r="I26">
            <v>217.88</v>
          </cell>
          <cell r="J26">
            <v>313.75</v>
          </cell>
          <cell r="K26">
            <v>5986.78</v>
          </cell>
          <cell r="L26">
            <v>8620.9599999999991</v>
          </cell>
          <cell r="M26">
            <v>0.2011363169742014</v>
          </cell>
          <cell r="N26">
            <v>23778</v>
          </cell>
          <cell r="O26">
            <v>34240.32</v>
          </cell>
          <cell r="P26">
            <v>0.79886368302579858</v>
          </cell>
        </row>
        <row r="27">
          <cell r="A27" t="str">
            <v>02.05.00</v>
          </cell>
          <cell r="B27" t="str">
            <v>Preparación de terreno en zonas de relleno empleando material adicionado</v>
          </cell>
          <cell r="C27" t="str">
            <v>M3</v>
          </cell>
          <cell r="D27">
            <v>26436.99</v>
          </cell>
          <cell r="E27">
            <v>9.0500000000000007</v>
          </cell>
          <cell r="F27">
            <v>239254.76</v>
          </cell>
          <cell r="G27">
            <v>20643.700000000004</v>
          </cell>
          <cell r="H27">
            <v>186825.49</v>
          </cell>
          <cell r="I27">
            <v>2313.2399999999998</v>
          </cell>
          <cell r="J27">
            <v>20934.82</v>
          </cell>
          <cell r="K27">
            <v>22956.940000000002</v>
          </cell>
          <cell r="L27">
            <v>207760.31</v>
          </cell>
          <cell r="M27">
            <v>0.86836437444337566</v>
          </cell>
          <cell r="N27">
            <v>3480.0499999999993</v>
          </cell>
          <cell r="O27">
            <v>31494.450000000012</v>
          </cell>
          <cell r="P27">
            <v>0.13163562555662428</v>
          </cell>
        </row>
        <row r="28">
          <cell r="A28" t="str">
            <v>02.06.00</v>
          </cell>
          <cell r="B28" t="str">
            <v>Remocion de Derrumbes (solo refines)</v>
          </cell>
          <cell r="C28" t="str">
            <v>M3</v>
          </cell>
          <cell r="D28">
            <v>43594.83</v>
          </cell>
          <cell r="E28">
            <v>1.68</v>
          </cell>
          <cell r="F28">
            <v>73239.31</v>
          </cell>
          <cell r="G28">
            <v>34201.909999999996</v>
          </cell>
          <cell r="H28">
            <v>57459.21</v>
          </cell>
          <cell r="I28">
            <v>0</v>
          </cell>
          <cell r="J28">
            <v>0</v>
          </cell>
          <cell r="K28">
            <v>34201.909999999996</v>
          </cell>
          <cell r="L28">
            <v>57459.21</v>
          </cell>
          <cell r="M28">
            <v>0.78454056981148512</v>
          </cell>
          <cell r="N28">
            <v>9392.9200000000055</v>
          </cell>
          <cell r="O28">
            <v>15780.099999999999</v>
          </cell>
          <cell r="P28">
            <v>0.21545943018851488</v>
          </cell>
        </row>
        <row r="29">
          <cell r="A29" t="str">
            <v>03.00.00</v>
          </cell>
          <cell r="B29" t="str">
            <v>PAVIMENTOS</v>
          </cell>
          <cell r="D29">
            <v>0</v>
          </cell>
          <cell r="F29">
            <v>6827681.7000000002</v>
          </cell>
          <cell r="H29">
            <v>958431.84000000008</v>
          </cell>
          <cell r="J29">
            <v>1093462.97</v>
          </cell>
          <cell r="L29">
            <v>2051894.82</v>
          </cell>
          <cell r="M29">
            <v>0.3005258461301733</v>
          </cell>
          <cell r="O29">
            <v>4775786.88</v>
          </cell>
          <cell r="P29">
            <v>0.6994741538698267</v>
          </cell>
        </row>
        <row r="30">
          <cell r="A30" t="str">
            <v>03.01.00</v>
          </cell>
          <cell r="B30" t="str">
            <v>Sub- Base granular</v>
          </cell>
          <cell r="C30" t="str">
            <v>M3</v>
          </cell>
          <cell r="D30">
            <v>90238.57</v>
          </cell>
          <cell r="E30">
            <v>24.77</v>
          </cell>
          <cell r="F30">
            <v>2235209.38</v>
          </cell>
          <cell r="G30">
            <v>19508.299999999996</v>
          </cell>
          <cell r="H30">
            <v>483220.59</v>
          </cell>
          <cell r="I30">
            <v>22854.959999999999</v>
          </cell>
          <cell r="J30">
            <v>566117.36</v>
          </cell>
          <cell r="K30">
            <v>42363.259999999995</v>
          </cell>
          <cell r="L30">
            <v>1049337.95</v>
          </cell>
          <cell r="M30">
            <v>0.46945845851810086</v>
          </cell>
          <cell r="N30">
            <v>47875.310000000012</v>
          </cell>
          <cell r="O30">
            <v>1185871.43</v>
          </cell>
          <cell r="P30">
            <v>0.53054154148189914</v>
          </cell>
        </row>
        <row r="31">
          <cell r="A31" t="str">
            <v>03.02.00</v>
          </cell>
          <cell r="B31" t="str">
            <v>Base Granular</v>
          </cell>
          <cell r="C31" t="str">
            <v>M3</v>
          </cell>
          <cell r="D31">
            <v>54700.3</v>
          </cell>
          <cell r="E31">
            <v>38.9</v>
          </cell>
          <cell r="F31">
            <v>2127841.67</v>
          </cell>
          <cell r="G31">
            <v>10548.83</v>
          </cell>
          <cell r="H31">
            <v>410349.49</v>
          </cell>
          <cell r="I31">
            <v>11372.87</v>
          </cell>
          <cell r="J31">
            <v>442404.64</v>
          </cell>
          <cell r="K31">
            <v>21921.7</v>
          </cell>
          <cell r="L31">
            <v>852754.13</v>
          </cell>
          <cell r="M31">
            <v>0.40076014208331584</v>
          </cell>
          <cell r="N31">
            <v>32778.600000000006</v>
          </cell>
          <cell r="O31">
            <v>1275087.54</v>
          </cell>
          <cell r="P31">
            <v>0.59923985791668422</v>
          </cell>
        </row>
        <row r="32">
          <cell r="A32" t="str">
            <v>03.03.00</v>
          </cell>
          <cell r="B32" t="str">
            <v>Imprimación Bituminosa</v>
          </cell>
          <cell r="C32" t="str">
            <v>M2</v>
          </cell>
          <cell r="D32">
            <v>328698.64</v>
          </cell>
          <cell r="E32">
            <v>0.47</v>
          </cell>
          <cell r="F32">
            <v>154488.35999999999</v>
          </cell>
          <cell r="G32">
            <v>36256.920000000006</v>
          </cell>
          <cell r="H32">
            <v>17040.75</v>
          </cell>
          <cell r="I32">
            <v>47363.68</v>
          </cell>
          <cell r="J32">
            <v>22260.93</v>
          </cell>
          <cell r="K32">
            <v>83620.600000000006</v>
          </cell>
          <cell r="L32">
            <v>39301.68</v>
          </cell>
          <cell r="M32">
            <v>0.25439897219440999</v>
          </cell>
          <cell r="N32">
            <v>245078.04</v>
          </cell>
          <cell r="O32">
            <v>115186.68</v>
          </cell>
          <cell r="P32">
            <v>0.74560102780559001</v>
          </cell>
        </row>
        <row r="33">
          <cell r="A33" t="str">
            <v>03.04.00</v>
          </cell>
          <cell r="B33" t="str">
            <v>Tratamiento superficial Bi Capa</v>
          </cell>
          <cell r="C33" t="str">
            <v>M2</v>
          </cell>
          <cell r="D33">
            <v>327075.63</v>
          </cell>
          <cell r="E33">
            <v>2.4900000000000002</v>
          </cell>
          <cell r="F33">
            <v>814418.32</v>
          </cell>
          <cell r="G33">
            <v>0</v>
          </cell>
          <cell r="H33">
            <v>0</v>
          </cell>
          <cell r="I33">
            <v>0</v>
          </cell>
          <cell r="J33">
            <v>0</v>
          </cell>
          <cell r="K33">
            <v>0</v>
          </cell>
          <cell r="L33">
            <v>0</v>
          </cell>
          <cell r="M33">
            <v>0</v>
          </cell>
          <cell r="N33">
            <v>327075.63</v>
          </cell>
          <cell r="O33">
            <v>814418.32</v>
          </cell>
          <cell r="P33">
            <v>1</v>
          </cell>
        </row>
        <row r="34">
          <cell r="A34" t="str">
            <v>03.05.00</v>
          </cell>
          <cell r="B34" t="str">
            <v>Asfalto Liquido RC-250</v>
          </cell>
          <cell r="C34" t="str">
            <v>Gln</v>
          </cell>
          <cell r="D34">
            <v>84146.85</v>
          </cell>
          <cell r="E34">
            <v>4.34</v>
          </cell>
          <cell r="F34">
            <v>365197.33</v>
          </cell>
          <cell r="G34">
            <v>7932.9800000000014</v>
          </cell>
          <cell r="H34">
            <v>34429.129999999997</v>
          </cell>
          <cell r="I34">
            <v>10448.629999999999</v>
          </cell>
          <cell r="J34">
            <v>45347.05</v>
          </cell>
          <cell r="K34">
            <v>18381.61</v>
          </cell>
          <cell r="L34">
            <v>79776.19</v>
          </cell>
          <cell r="M34">
            <v>0.21844680518337853</v>
          </cell>
          <cell r="N34">
            <v>65765.240000000005</v>
          </cell>
          <cell r="O34">
            <v>285421.14</v>
          </cell>
          <cell r="P34">
            <v>0.78155319481662144</v>
          </cell>
        </row>
        <row r="35">
          <cell r="A35" t="str">
            <v>03.06.00</v>
          </cell>
          <cell r="B35" t="str">
            <v>Asfalto Diluido MC-30</v>
          </cell>
          <cell r="C35" t="str">
            <v>Gln</v>
          </cell>
          <cell r="D35">
            <v>215869.91</v>
          </cell>
          <cell r="E35">
            <v>4.59</v>
          </cell>
          <cell r="F35">
            <v>990842.89</v>
          </cell>
          <cell r="G35">
            <v>0</v>
          </cell>
          <cell r="H35">
            <v>0</v>
          </cell>
          <cell r="I35">
            <v>0</v>
          </cell>
          <cell r="J35">
            <v>0</v>
          </cell>
          <cell r="K35">
            <v>0</v>
          </cell>
          <cell r="L35">
            <v>0</v>
          </cell>
          <cell r="M35">
            <v>0</v>
          </cell>
          <cell r="N35">
            <v>215869.91</v>
          </cell>
          <cell r="O35">
            <v>990842.89</v>
          </cell>
          <cell r="P35">
            <v>1</v>
          </cell>
        </row>
        <row r="36">
          <cell r="A36" t="str">
            <v>03.07.00</v>
          </cell>
          <cell r="B36" t="str">
            <v>Kerosene</v>
          </cell>
          <cell r="C36" t="str">
            <v>Gln</v>
          </cell>
          <cell r="D36">
            <v>21036.71</v>
          </cell>
          <cell r="E36">
            <v>6.64</v>
          </cell>
          <cell r="F36">
            <v>139683.75</v>
          </cell>
          <cell r="G36">
            <v>2016.85</v>
          </cell>
          <cell r="H36">
            <v>13391.88</v>
          </cell>
          <cell r="I36">
            <v>2610.39</v>
          </cell>
          <cell r="J36">
            <v>17332.990000000002</v>
          </cell>
          <cell r="K36">
            <v>4627.24</v>
          </cell>
          <cell r="L36">
            <v>30724.87</v>
          </cell>
          <cell r="M36">
            <v>0.21996023159458419</v>
          </cell>
          <cell r="N36">
            <v>16409.47</v>
          </cell>
          <cell r="O36">
            <v>108958.88</v>
          </cell>
          <cell r="P36">
            <v>0.78003976840541589</v>
          </cell>
        </row>
        <row r="37">
          <cell r="A37" t="str">
            <v>04.00.00</v>
          </cell>
          <cell r="B37" t="str">
            <v>OBRAS DE ARTE Y DRENAJE</v>
          </cell>
          <cell r="F37">
            <v>17047924.989999998</v>
          </cell>
          <cell r="H37">
            <v>7923127.1799999988</v>
          </cell>
          <cell r="J37">
            <v>994668.45000000007</v>
          </cell>
          <cell r="L37">
            <v>8917795.5599999968</v>
          </cell>
          <cell r="M37">
            <v>0.52310152497919915</v>
          </cell>
          <cell r="O37">
            <v>8130129.4300000016</v>
          </cell>
          <cell r="P37">
            <v>0.4768984750208009</v>
          </cell>
        </row>
        <row r="38">
          <cell r="A38" t="str">
            <v>04.01.00</v>
          </cell>
          <cell r="B38" t="str">
            <v>Limpieza de alcantarillas</v>
          </cell>
          <cell r="F38">
            <v>5279.78</v>
          </cell>
        </row>
        <row r="39">
          <cell r="A39" t="str">
            <v>04.01.01</v>
          </cell>
          <cell r="B39" t="str">
            <v>Limpieza de alcantarillas TMC</v>
          </cell>
          <cell r="C39" t="str">
            <v>UND</v>
          </cell>
          <cell r="D39">
            <v>22</v>
          </cell>
          <cell r="E39">
            <v>239.99</v>
          </cell>
          <cell r="F39">
            <v>5279.78</v>
          </cell>
          <cell r="G39">
            <v>21</v>
          </cell>
          <cell r="H39">
            <v>5039.79</v>
          </cell>
          <cell r="I39">
            <v>0</v>
          </cell>
          <cell r="J39">
            <v>0</v>
          </cell>
          <cell r="K39">
            <v>21</v>
          </cell>
          <cell r="L39">
            <v>5039.79</v>
          </cell>
          <cell r="M39">
            <v>0.95454545454545459</v>
          </cell>
          <cell r="N39">
            <v>1</v>
          </cell>
          <cell r="O39">
            <v>239.98999999999978</v>
          </cell>
          <cell r="P39">
            <v>4.5454545454545414E-2</v>
          </cell>
        </row>
        <row r="40">
          <cell r="A40" t="str">
            <v>04.02.00</v>
          </cell>
          <cell r="B40" t="str">
            <v>Demolición de Alcantarillas</v>
          </cell>
          <cell r="F40">
            <v>8763.4599999999991</v>
          </cell>
        </row>
        <row r="41">
          <cell r="A41" t="str">
            <v>04.02.01</v>
          </cell>
          <cell r="B41" t="str">
            <v>Remoción de Alcantarillas TMC</v>
          </cell>
          <cell r="C41" t="str">
            <v>UND</v>
          </cell>
          <cell r="D41">
            <v>41</v>
          </cell>
          <cell r="E41">
            <v>176.03</v>
          </cell>
          <cell r="F41">
            <v>7217.23</v>
          </cell>
          <cell r="G41">
            <v>18</v>
          </cell>
          <cell r="H41">
            <v>3168.54</v>
          </cell>
          <cell r="I41">
            <v>13</v>
          </cell>
          <cell r="J41">
            <v>2288.39</v>
          </cell>
          <cell r="K41">
            <v>31</v>
          </cell>
          <cell r="L41">
            <v>5456.93</v>
          </cell>
          <cell r="M41">
            <v>0.75609756097560987</v>
          </cell>
          <cell r="N41">
            <v>10</v>
          </cell>
          <cell r="O41">
            <v>1760.2999999999993</v>
          </cell>
          <cell r="P41">
            <v>0.24390243902439016</v>
          </cell>
        </row>
        <row r="42">
          <cell r="A42" t="str">
            <v>04.02.02</v>
          </cell>
          <cell r="B42" t="str">
            <v>Demolición de Estructuras</v>
          </cell>
          <cell r="C42" t="str">
            <v>M3</v>
          </cell>
          <cell r="D42">
            <v>233.57</v>
          </cell>
          <cell r="E42">
            <v>6.62</v>
          </cell>
          <cell r="F42">
            <v>1546.23</v>
          </cell>
          <cell r="G42">
            <v>7.14</v>
          </cell>
          <cell r="H42">
            <v>47.27</v>
          </cell>
          <cell r="I42">
            <v>0</v>
          </cell>
          <cell r="J42">
            <v>0</v>
          </cell>
          <cell r="K42">
            <v>7.14</v>
          </cell>
          <cell r="L42">
            <v>47.27</v>
          </cell>
          <cell r="M42">
            <v>3.0571131073643638E-2</v>
          </cell>
          <cell r="N42">
            <v>226.43</v>
          </cell>
          <cell r="O42">
            <v>1498.96</v>
          </cell>
          <cell r="P42">
            <v>0.96942886892635638</v>
          </cell>
        </row>
        <row r="43">
          <cell r="A43" t="str">
            <v>04.03.00</v>
          </cell>
          <cell r="B43" t="str">
            <v>Rehabilitación y Ampliación de alcantarillas TMC</v>
          </cell>
          <cell r="F43">
            <v>194018.30000000002</v>
          </cell>
        </row>
        <row r="44">
          <cell r="A44" t="str">
            <v>04.03.01</v>
          </cell>
          <cell r="B44" t="str">
            <v>Excavación para estructuras</v>
          </cell>
          <cell r="C44" t="str">
            <v>M3</v>
          </cell>
          <cell r="D44">
            <v>1988.08</v>
          </cell>
          <cell r="E44">
            <v>21.17</v>
          </cell>
          <cell r="F44">
            <v>42087.65</v>
          </cell>
          <cell r="G44">
            <v>1443.57</v>
          </cell>
          <cell r="H44">
            <v>30560.38</v>
          </cell>
          <cell r="I44">
            <v>0</v>
          </cell>
          <cell r="J44">
            <v>0</v>
          </cell>
          <cell r="K44">
            <v>1443.57</v>
          </cell>
          <cell r="L44">
            <v>30560.38</v>
          </cell>
          <cell r="M44">
            <v>0.72611276704686534</v>
          </cell>
          <cell r="N44">
            <v>544.51</v>
          </cell>
          <cell r="O44">
            <v>11527.27</v>
          </cell>
          <cell r="P44">
            <v>0.27388723295313472</v>
          </cell>
        </row>
        <row r="45">
          <cell r="A45" t="str">
            <v>04.03.02</v>
          </cell>
          <cell r="B45" t="str">
            <v>Alcantarillas TMC f = 36" e=1.5 mm</v>
          </cell>
          <cell r="C45" t="str">
            <v>ML</v>
          </cell>
          <cell r="D45">
            <v>93.72</v>
          </cell>
          <cell r="E45">
            <v>371.53</v>
          </cell>
          <cell r="F45">
            <v>34819.79</v>
          </cell>
          <cell r="G45">
            <v>93.72</v>
          </cell>
          <cell r="H45">
            <v>34819.79</v>
          </cell>
          <cell r="I45">
            <v>0</v>
          </cell>
          <cell r="J45">
            <v>0</v>
          </cell>
          <cell r="K45">
            <v>93.72</v>
          </cell>
          <cell r="L45">
            <v>34819.79</v>
          </cell>
          <cell r="M45">
            <v>1</v>
          </cell>
          <cell r="N45">
            <v>0</v>
          </cell>
          <cell r="O45">
            <v>0</v>
          </cell>
          <cell r="P45">
            <v>0</v>
          </cell>
        </row>
        <row r="46">
          <cell r="A46" t="str">
            <v>04.03.03</v>
          </cell>
          <cell r="B46" t="str">
            <v>Alcantarillas TMC f = 48" e=2.5 mm</v>
          </cell>
          <cell r="C46" t="str">
            <v>ML</v>
          </cell>
          <cell r="D46">
            <v>7.37</v>
          </cell>
          <cell r="E46">
            <v>546.65</v>
          </cell>
          <cell r="F46">
            <v>4028.81</v>
          </cell>
          <cell r="G46">
            <v>7.37</v>
          </cell>
          <cell r="H46">
            <v>4028.81</v>
          </cell>
          <cell r="I46">
            <v>0</v>
          </cell>
          <cell r="J46">
            <v>0</v>
          </cell>
          <cell r="K46">
            <v>7.37</v>
          </cell>
          <cell r="L46">
            <v>4028.81</v>
          </cell>
          <cell r="M46">
            <v>1</v>
          </cell>
          <cell r="N46">
            <v>0</v>
          </cell>
          <cell r="O46">
            <v>0</v>
          </cell>
          <cell r="P46">
            <v>0</v>
          </cell>
        </row>
        <row r="47">
          <cell r="A47" t="str">
            <v>04.03.04A</v>
          </cell>
          <cell r="B47" t="str">
            <v>Alcantarillas TMC f = 60" e=3.0 mm</v>
          </cell>
          <cell r="C47" t="str">
            <v>ML</v>
          </cell>
          <cell r="D47">
            <v>12.17</v>
          </cell>
          <cell r="E47">
            <v>794.21</v>
          </cell>
          <cell r="F47">
            <v>9665.5400000000009</v>
          </cell>
          <cell r="G47">
            <v>12.17</v>
          </cell>
          <cell r="H47">
            <v>9665.5400000000009</v>
          </cell>
          <cell r="I47">
            <v>0</v>
          </cell>
          <cell r="J47">
            <v>0</v>
          </cell>
          <cell r="K47">
            <v>12.17</v>
          </cell>
          <cell r="L47">
            <v>9665.5400000000009</v>
          </cell>
          <cell r="M47">
            <v>1</v>
          </cell>
          <cell r="N47">
            <v>0</v>
          </cell>
          <cell r="O47">
            <v>0</v>
          </cell>
          <cell r="P47">
            <v>0</v>
          </cell>
        </row>
        <row r="48">
          <cell r="A48" t="str">
            <v>04.03.04B</v>
          </cell>
          <cell r="B48" t="str">
            <v>Alcantarillas TMC f = 72" e=3.0 mm</v>
          </cell>
          <cell r="C48" t="str">
            <v>ML</v>
          </cell>
          <cell r="D48">
            <v>6.5</v>
          </cell>
          <cell r="E48">
            <v>1047.25</v>
          </cell>
          <cell r="F48">
            <v>6807.13</v>
          </cell>
          <cell r="G48">
            <v>6.5</v>
          </cell>
          <cell r="H48">
            <v>6807.13</v>
          </cell>
          <cell r="I48">
            <v>0</v>
          </cell>
          <cell r="J48">
            <v>0</v>
          </cell>
          <cell r="K48">
            <v>6.5</v>
          </cell>
          <cell r="L48">
            <v>6807.13</v>
          </cell>
          <cell r="M48">
            <v>1</v>
          </cell>
          <cell r="N48">
            <v>0</v>
          </cell>
          <cell r="O48">
            <v>0</v>
          </cell>
          <cell r="P48">
            <v>0</v>
          </cell>
        </row>
        <row r="49">
          <cell r="A49" t="str">
            <v>04.03.05</v>
          </cell>
          <cell r="B49" t="str">
            <v>Relleno de estructuras</v>
          </cell>
          <cell r="C49" t="str">
            <v>M3</v>
          </cell>
          <cell r="D49">
            <v>228.32</v>
          </cell>
          <cell r="E49">
            <v>54.92</v>
          </cell>
          <cell r="F49">
            <v>12539.33</v>
          </cell>
          <cell r="G49">
            <v>228.32</v>
          </cell>
          <cell r="H49">
            <v>12539.33</v>
          </cell>
          <cell r="I49">
            <v>0</v>
          </cell>
          <cell r="J49">
            <v>0</v>
          </cell>
          <cell r="K49">
            <v>228.32</v>
          </cell>
          <cell r="L49">
            <v>12539.33</v>
          </cell>
          <cell r="M49">
            <v>1</v>
          </cell>
          <cell r="N49">
            <v>0</v>
          </cell>
          <cell r="O49">
            <v>0</v>
          </cell>
          <cell r="P49">
            <v>0</v>
          </cell>
        </row>
        <row r="50">
          <cell r="A50" t="str">
            <v>04.03.06</v>
          </cell>
          <cell r="B50" t="str">
            <v>Encofrado y desencofrado</v>
          </cell>
          <cell r="C50" t="str">
            <v>M2</v>
          </cell>
          <cell r="D50">
            <v>743.59</v>
          </cell>
          <cell r="E50">
            <v>30.62</v>
          </cell>
          <cell r="F50">
            <v>22768.73</v>
          </cell>
          <cell r="G50">
            <v>648.76</v>
          </cell>
          <cell r="H50">
            <v>19865.03</v>
          </cell>
          <cell r="I50">
            <v>0</v>
          </cell>
          <cell r="J50">
            <v>0</v>
          </cell>
          <cell r="K50">
            <v>648.76</v>
          </cell>
          <cell r="L50">
            <v>19865.03</v>
          </cell>
          <cell r="M50">
            <v>0.87246983033309278</v>
          </cell>
          <cell r="N50">
            <v>94.830000000000041</v>
          </cell>
          <cell r="O50">
            <v>2903.7000000000007</v>
          </cell>
          <cell r="P50">
            <v>0.12753016966690722</v>
          </cell>
        </row>
        <row r="51">
          <cell r="A51" t="str">
            <v>04.03.07</v>
          </cell>
          <cell r="B51" t="str">
            <v>Concreto Ciclopeo f'c 175 kg/cm2 + 30% de Pd.</v>
          </cell>
          <cell r="C51" t="str">
            <v>M3</v>
          </cell>
          <cell r="D51">
            <v>196.78</v>
          </cell>
          <cell r="E51">
            <v>207.27</v>
          </cell>
          <cell r="F51">
            <v>40786.589999999997</v>
          </cell>
          <cell r="G51">
            <v>163.41</v>
          </cell>
          <cell r="H51">
            <v>33869.99</v>
          </cell>
          <cell r="I51">
            <v>0</v>
          </cell>
          <cell r="J51">
            <v>0</v>
          </cell>
          <cell r="K51">
            <v>163.41</v>
          </cell>
          <cell r="L51">
            <v>33869.99</v>
          </cell>
          <cell r="M51">
            <v>0.83041975315906524</v>
          </cell>
          <cell r="N51">
            <v>33.370000000000005</v>
          </cell>
          <cell r="O51">
            <v>6916.5999999999985</v>
          </cell>
          <cell r="P51">
            <v>0.1695802468409347</v>
          </cell>
        </row>
        <row r="52">
          <cell r="A52" t="str">
            <v>04.03.08</v>
          </cell>
          <cell r="B52" t="str">
            <v>Aliviaderos de Emboquillado de piedra (e=0.15m)</v>
          </cell>
          <cell r="C52" t="str">
            <v>M2</v>
          </cell>
          <cell r="D52">
            <v>494.45</v>
          </cell>
          <cell r="E52">
            <v>41.49</v>
          </cell>
          <cell r="F52">
            <v>20514.73</v>
          </cell>
          <cell r="G52">
            <v>491.57</v>
          </cell>
          <cell r="H52">
            <v>20395.240000000002</v>
          </cell>
          <cell r="I52">
            <v>0</v>
          </cell>
          <cell r="J52">
            <v>0</v>
          </cell>
          <cell r="K52">
            <v>491.57</v>
          </cell>
          <cell r="L52">
            <v>20395.240000000002</v>
          </cell>
          <cell r="M52">
            <v>0.99417540469701537</v>
          </cell>
          <cell r="N52">
            <v>2.8799999999999955</v>
          </cell>
          <cell r="O52">
            <v>119.48999999999796</v>
          </cell>
          <cell r="P52">
            <v>5.824595302984634E-3</v>
          </cell>
        </row>
        <row r="53">
          <cell r="A53" t="str">
            <v>04.04.00</v>
          </cell>
          <cell r="B53" t="str">
            <v>Alcantarillas Tipo Marco</v>
          </cell>
          <cell r="F53">
            <v>778450.26</v>
          </cell>
        </row>
        <row r="54">
          <cell r="A54" t="str">
            <v>04.04.01</v>
          </cell>
          <cell r="B54" t="str">
            <v>Excavación para estructuras (Maquinaria)</v>
          </cell>
          <cell r="C54" t="str">
            <v>M3</v>
          </cell>
          <cell r="D54">
            <v>4121.05</v>
          </cell>
          <cell r="E54">
            <v>4.55</v>
          </cell>
          <cell r="F54">
            <v>18750.78</v>
          </cell>
          <cell r="G54">
            <v>3405.2020000000002</v>
          </cell>
          <cell r="H54">
            <v>15493.67</v>
          </cell>
          <cell r="I54">
            <v>388.47</v>
          </cell>
          <cell r="J54">
            <v>1767.54</v>
          </cell>
          <cell r="K54">
            <v>3793.6720000000005</v>
          </cell>
          <cell r="L54">
            <v>17261.21</v>
          </cell>
          <cell r="M54">
            <v>0.92055957138849687</v>
          </cell>
          <cell r="N54">
            <v>327.3779999999997</v>
          </cell>
          <cell r="O54">
            <v>1489.5699999999997</v>
          </cell>
          <cell r="P54">
            <v>7.9440428611503078E-2</v>
          </cell>
        </row>
        <row r="55">
          <cell r="A55" t="str">
            <v>04.04.02</v>
          </cell>
          <cell r="B55" t="str">
            <v>Encofrado y desencofrado</v>
          </cell>
          <cell r="C55" t="str">
            <v>M2</v>
          </cell>
          <cell r="D55">
            <v>4121.53</v>
          </cell>
          <cell r="E55">
            <v>30.62</v>
          </cell>
          <cell r="F55">
            <v>126201.25</v>
          </cell>
          <cell r="G55">
            <v>3004.92</v>
          </cell>
          <cell r="H55">
            <v>92010.65</v>
          </cell>
          <cell r="I55">
            <v>462.5</v>
          </cell>
          <cell r="J55">
            <v>14161.75</v>
          </cell>
          <cell r="K55">
            <v>3467.42</v>
          </cell>
          <cell r="L55">
            <v>106172.4</v>
          </cell>
          <cell r="M55">
            <v>0.84129436118897394</v>
          </cell>
          <cell r="N55">
            <v>654.10999999999967</v>
          </cell>
          <cell r="O55">
            <v>20028.850000000006</v>
          </cell>
          <cell r="P55">
            <v>0.15870563881102609</v>
          </cell>
        </row>
        <row r="56">
          <cell r="A56" t="str">
            <v>04.04.03</v>
          </cell>
          <cell r="B56" t="str">
            <v>Acero de Refuerzo de f'y 4200 kg/cm2</v>
          </cell>
          <cell r="C56" t="str">
            <v>KG</v>
          </cell>
          <cell r="D56">
            <v>76597.13</v>
          </cell>
          <cell r="E56">
            <v>3.57</v>
          </cell>
          <cell r="F56">
            <v>273451.75</v>
          </cell>
          <cell r="G56">
            <v>55792.429999999993</v>
          </cell>
          <cell r="H56">
            <v>199178.98</v>
          </cell>
          <cell r="I56">
            <v>8448.42</v>
          </cell>
          <cell r="J56">
            <v>30160.86</v>
          </cell>
          <cell r="K56">
            <v>64240.849999999991</v>
          </cell>
          <cell r="L56">
            <v>229339.83</v>
          </cell>
          <cell r="M56">
            <v>0.83868481368285264</v>
          </cell>
          <cell r="N56">
            <v>12356.280000000013</v>
          </cell>
          <cell r="O56">
            <v>44111.920000000013</v>
          </cell>
          <cell r="P56">
            <v>0.16131518631714739</v>
          </cell>
        </row>
        <row r="57">
          <cell r="A57" t="str">
            <v>04.04.04</v>
          </cell>
          <cell r="B57" t="str">
            <v>Solado de Concreto f'c 100 kg/cm2</v>
          </cell>
          <cell r="C57" t="str">
            <v>M3</v>
          </cell>
          <cell r="D57">
            <v>64.3</v>
          </cell>
          <cell r="E57">
            <v>15.01</v>
          </cell>
          <cell r="F57">
            <v>965.14</v>
          </cell>
          <cell r="G57">
            <v>58.519999999999996</v>
          </cell>
          <cell r="H57">
            <v>878.39</v>
          </cell>
          <cell r="I57">
            <v>4.1100000000000003</v>
          </cell>
          <cell r="J57">
            <v>61.69</v>
          </cell>
          <cell r="K57">
            <v>62.629999999999995</v>
          </cell>
          <cell r="L57">
            <v>940.08</v>
          </cell>
          <cell r="M57">
            <v>0.97403485504693621</v>
          </cell>
          <cell r="N57">
            <v>1.6700000000000017</v>
          </cell>
          <cell r="O57">
            <v>25.059999999999945</v>
          </cell>
          <cell r="P57">
            <v>2.5965144953063748E-2</v>
          </cell>
        </row>
        <row r="58">
          <cell r="A58" t="str">
            <v>04.04.05</v>
          </cell>
          <cell r="B58" t="str">
            <v>Concreto f'c 210 kg/cm2</v>
          </cell>
          <cell r="C58" t="str">
            <v>M3</v>
          </cell>
          <cell r="D58">
            <v>952.4</v>
          </cell>
          <cell r="E58">
            <v>289.75</v>
          </cell>
          <cell r="F58">
            <v>275957.90000000002</v>
          </cell>
          <cell r="G58">
            <v>672.31999999999994</v>
          </cell>
          <cell r="H58">
            <v>194804.72</v>
          </cell>
          <cell r="I58">
            <v>105.68</v>
          </cell>
          <cell r="J58">
            <v>30620.78</v>
          </cell>
          <cell r="K58">
            <v>778</v>
          </cell>
          <cell r="L58">
            <v>225425.5</v>
          </cell>
          <cell r="M58">
            <v>0.81688366232675336</v>
          </cell>
          <cell r="N58">
            <v>174.39999999999998</v>
          </cell>
          <cell r="O58">
            <v>50532.400000000023</v>
          </cell>
          <cell r="P58">
            <v>0.18311633767324662</v>
          </cell>
        </row>
        <row r="59">
          <cell r="A59" t="str">
            <v>04.04.06</v>
          </cell>
          <cell r="B59" t="str">
            <v>Relleno de estructuras</v>
          </cell>
          <cell r="C59" t="str">
            <v>M3</v>
          </cell>
          <cell r="D59">
            <v>945.27</v>
          </cell>
          <cell r="E59">
            <v>50.4</v>
          </cell>
          <cell r="F59">
            <v>47641.61</v>
          </cell>
          <cell r="G59">
            <v>945.27</v>
          </cell>
          <cell r="H59">
            <v>47641.61</v>
          </cell>
          <cell r="I59">
            <v>0</v>
          </cell>
          <cell r="J59">
            <v>0</v>
          </cell>
          <cell r="K59">
            <v>945.27</v>
          </cell>
          <cell r="L59">
            <v>47641.61</v>
          </cell>
          <cell r="M59">
            <v>1</v>
          </cell>
          <cell r="N59">
            <v>0</v>
          </cell>
          <cell r="O59">
            <v>0</v>
          </cell>
          <cell r="P59">
            <v>0</v>
          </cell>
        </row>
        <row r="60">
          <cell r="A60" t="str">
            <v>04.04.07</v>
          </cell>
          <cell r="B60" t="str">
            <v>Aliviaderos de Emboquillado de piedra (e=0.20m)</v>
          </cell>
          <cell r="C60" t="str">
            <v>M2</v>
          </cell>
          <cell r="D60">
            <v>855.19</v>
          </cell>
          <cell r="E60">
            <v>41.49</v>
          </cell>
          <cell r="F60">
            <v>35481.83</v>
          </cell>
          <cell r="G60">
            <v>336.39</v>
          </cell>
          <cell r="H60">
            <v>13956.82</v>
          </cell>
          <cell r="I60">
            <v>518.79999999999995</v>
          </cell>
          <cell r="J60">
            <v>21525.01</v>
          </cell>
          <cell r="K60">
            <v>855.18999999999994</v>
          </cell>
          <cell r="L60">
            <v>35481.83</v>
          </cell>
          <cell r="M60">
            <v>1</v>
          </cell>
          <cell r="N60">
            <v>0</v>
          </cell>
          <cell r="O60">
            <v>0</v>
          </cell>
          <cell r="P60">
            <v>0</v>
          </cell>
        </row>
        <row r="61">
          <cell r="A61" t="str">
            <v>04.05.00</v>
          </cell>
          <cell r="B61" t="str">
            <v>Alcantarillas TMC</v>
          </cell>
          <cell r="F61">
            <v>2691119.42</v>
          </cell>
        </row>
        <row r="62">
          <cell r="A62" t="str">
            <v>04.05.01</v>
          </cell>
          <cell r="B62" t="str">
            <v>Excavación para estructuras (Maquinaria)</v>
          </cell>
          <cell r="C62" t="str">
            <v>M3</v>
          </cell>
          <cell r="D62">
            <v>24524.880000000001</v>
          </cell>
          <cell r="E62">
            <v>4.55</v>
          </cell>
          <cell r="F62">
            <v>111588.2</v>
          </cell>
          <cell r="G62">
            <v>17471.300000000003</v>
          </cell>
          <cell r="H62">
            <v>79494.42</v>
          </cell>
          <cell r="I62">
            <v>2017.44</v>
          </cell>
          <cell r="J62">
            <v>9179.35</v>
          </cell>
          <cell r="K62">
            <v>19488.740000000002</v>
          </cell>
          <cell r="L62">
            <v>88673.77</v>
          </cell>
          <cell r="M62">
            <v>0.79465185386985371</v>
          </cell>
          <cell r="N62">
            <v>5036.1399999999994</v>
          </cell>
          <cell r="O62">
            <v>22914.429999999993</v>
          </cell>
          <cell r="P62">
            <v>0.20534814613014632</v>
          </cell>
        </row>
        <row r="63">
          <cell r="A63" t="str">
            <v>04.05.02</v>
          </cell>
          <cell r="B63" t="str">
            <v>Alcantarillas TMC f = 36" e=1.5 mm</v>
          </cell>
          <cell r="C63" t="str">
            <v>ML</v>
          </cell>
          <cell r="D63">
            <v>19.96</v>
          </cell>
          <cell r="E63">
            <v>371.53</v>
          </cell>
          <cell r="F63">
            <v>7415.74</v>
          </cell>
          <cell r="G63">
            <v>19.96</v>
          </cell>
          <cell r="H63">
            <v>7415.74</v>
          </cell>
          <cell r="I63">
            <v>0</v>
          </cell>
          <cell r="J63">
            <v>0</v>
          </cell>
          <cell r="K63">
            <v>19.96</v>
          </cell>
          <cell r="L63">
            <v>7415.74</v>
          </cell>
          <cell r="M63">
            <v>1</v>
          </cell>
          <cell r="N63">
            <v>0</v>
          </cell>
          <cell r="O63">
            <v>0</v>
          </cell>
          <cell r="P63">
            <v>0</v>
          </cell>
        </row>
        <row r="64">
          <cell r="A64" t="str">
            <v>04.05.03</v>
          </cell>
          <cell r="B64" t="str">
            <v>Alcantarillas TMC f = 48" e=2.5 mm</v>
          </cell>
          <cell r="C64" t="str">
            <v>ML</v>
          </cell>
          <cell r="D64">
            <v>289.02999999999997</v>
          </cell>
          <cell r="E64">
            <v>546.65</v>
          </cell>
          <cell r="F64">
            <v>157998.25</v>
          </cell>
          <cell r="G64">
            <v>198.41</v>
          </cell>
          <cell r="H64">
            <v>108460.83</v>
          </cell>
          <cell r="I64">
            <v>44.02</v>
          </cell>
          <cell r="J64">
            <v>24063.53</v>
          </cell>
          <cell r="K64">
            <v>242.43</v>
          </cell>
          <cell r="L64">
            <v>132524.35999999999</v>
          </cell>
          <cell r="M64">
            <v>0.8387710623377157</v>
          </cell>
          <cell r="N64">
            <v>46.599999999999966</v>
          </cell>
          <cell r="O64">
            <v>25473.890000000014</v>
          </cell>
          <cell r="P64">
            <v>0.16122893766228433</v>
          </cell>
        </row>
        <row r="65">
          <cell r="A65" t="str">
            <v>04.05.04</v>
          </cell>
          <cell r="B65" t="str">
            <v>Alcantarillas TMC f = 60" e=3.0 mm</v>
          </cell>
          <cell r="C65" t="str">
            <v>ML</v>
          </cell>
          <cell r="D65">
            <v>742.4</v>
          </cell>
          <cell r="E65">
            <v>794.21</v>
          </cell>
          <cell r="F65">
            <v>589621.5</v>
          </cell>
          <cell r="G65">
            <v>571.86</v>
          </cell>
          <cell r="H65">
            <v>454176.93</v>
          </cell>
          <cell r="I65">
            <v>17.63</v>
          </cell>
          <cell r="J65">
            <v>14001.92</v>
          </cell>
          <cell r="K65">
            <v>589.49</v>
          </cell>
          <cell r="L65">
            <v>468178.85</v>
          </cell>
          <cell r="M65">
            <v>0.79403286684763019</v>
          </cell>
          <cell r="N65">
            <v>152.90999999999997</v>
          </cell>
          <cell r="O65">
            <v>121442.65000000002</v>
          </cell>
          <cell r="P65">
            <v>0.20596713315236984</v>
          </cell>
        </row>
        <row r="66">
          <cell r="A66" t="str">
            <v>04.05.05</v>
          </cell>
          <cell r="B66" t="str">
            <v>Alcantarillas TMC f = 72" e=3.0 mm</v>
          </cell>
          <cell r="C66" t="str">
            <v>ML</v>
          </cell>
          <cell r="D66">
            <v>736.15</v>
          </cell>
          <cell r="E66">
            <v>1047.25</v>
          </cell>
          <cell r="F66">
            <v>770933.09</v>
          </cell>
          <cell r="G66">
            <v>550.39</v>
          </cell>
          <cell r="H66">
            <v>576395.93000000005</v>
          </cell>
          <cell r="I66">
            <v>21.01</v>
          </cell>
          <cell r="J66">
            <v>22002.720000000001</v>
          </cell>
          <cell r="K66">
            <v>571.4</v>
          </cell>
          <cell r="L66">
            <v>598398.65</v>
          </cell>
          <cell r="M66">
            <v>0.776200500097875</v>
          </cell>
          <cell r="N66">
            <v>164.75</v>
          </cell>
          <cell r="O66">
            <v>172534.43999999994</v>
          </cell>
          <cell r="P66">
            <v>0.22379949990212503</v>
          </cell>
        </row>
        <row r="67">
          <cell r="A67" t="str">
            <v>04.05.06</v>
          </cell>
          <cell r="B67" t="str">
            <v>Encofrado y desencofrado</v>
          </cell>
          <cell r="C67" t="str">
            <v>M2</v>
          </cell>
          <cell r="D67">
            <v>8122.02</v>
          </cell>
          <cell r="E67">
            <v>30.62</v>
          </cell>
          <cell r="F67">
            <v>248696.25</v>
          </cell>
          <cell r="G67">
            <v>8122.02</v>
          </cell>
          <cell r="H67">
            <v>248696.25</v>
          </cell>
          <cell r="I67">
            <v>0</v>
          </cell>
          <cell r="J67">
            <v>0</v>
          </cell>
          <cell r="K67">
            <v>8122.02</v>
          </cell>
          <cell r="L67">
            <v>248696.25</v>
          </cell>
          <cell r="M67">
            <v>1</v>
          </cell>
          <cell r="N67">
            <v>0</v>
          </cell>
          <cell r="O67">
            <v>0</v>
          </cell>
          <cell r="P67">
            <v>0</v>
          </cell>
        </row>
        <row r="68">
          <cell r="A68" t="str">
            <v>04.05.07</v>
          </cell>
          <cell r="B68" t="str">
            <v>Concreto Ciclopeo f'c 175 kg/cm2 + 30% de Pd.</v>
          </cell>
          <cell r="C68" t="str">
            <v>M3</v>
          </cell>
          <cell r="D68">
            <v>2355.4499999999998</v>
          </cell>
          <cell r="E68">
            <v>207.27</v>
          </cell>
          <cell r="F68">
            <v>488214.12</v>
          </cell>
          <cell r="G68">
            <v>1653.56</v>
          </cell>
          <cell r="H68">
            <v>342733.38</v>
          </cell>
          <cell r="I68">
            <v>36.4</v>
          </cell>
          <cell r="J68">
            <v>7544.63</v>
          </cell>
          <cell r="K68">
            <v>1689.96</v>
          </cell>
          <cell r="L68">
            <v>350278.01</v>
          </cell>
          <cell r="M68">
            <v>0.71746800358826168</v>
          </cell>
          <cell r="N68">
            <v>665.48999999999978</v>
          </cell>
          <cell r="O68">
            <v>137936.10999999999</v>
          </cell>
          <cell r="P68">
            <v>0.28253199641173832</v>
          </cell>
        </row>
        <row r="69">
          <cell r="A69" t="str">
            <v>04.05.08</v>
          </cell>
          <cell r="B69" t="str">
            <v>Aliviaderos de Emboquillado de piedra (e=0.20m)</v>
          </cell>
          <cell r="C69" t="str">
            <v>M2</v>
          </cell>
          <cell r="D69">
            <v>4721.8</v>
          </cell>
          <cell r="E69">
            <v>41.49</v>
          </cell>
          <cell r="F69">
            <v>195907.48</v>
          </cell>
          <cell r="G69">
            <v>3550.4400999999989</v>
          </cell>
          <cell r="H69">
            <v>147307.76</v>
          </cell>
          <cell r="I69">
            <v>0</v>
          </cell>
          <cell r="J69">
            <v>0</v>
          </cell>
          <cell r="K69">
            <v>3550.4400999999989</v>
          </cell>
          <cell r="L69">
            <v>147307.76</v>
          </cell>
          <cell r="M69">
            <v>0.75192514344015859</v>
          </cell>
          <cell r="N69">
            <v>1171.3599000000013</v>
          </cell>
          <cell r="O69">
            <v>48599.72</v>
          </cell>
          <cell r="P69">
            <v>0.24807485655984141</v>
          </cell>
        </row>
        <row r="70">
          <cell r="A70" t="str">
            <v>04.05.09</v>
          </cell>
          <cell r="B70" t="str">
            <v>Relleno de estructuras</v>
          </cell>
          <cell r="C70" t="str">
            <v>M3</v>
          </cell>
          <cell r="D70">
            <v>2395.73</v>
          </cell>
          <cell r="E70">
            <v>50.4</v>
          </cell>
          <cell r="F70">
            <v>120744.79</v>
          </cell>
          <cell r="G70">
            <v>2395.73</v>
          </cell>
          <cell r="H70">
            <v>120744.79</v>
          </cell>
          <cell r="I70">
            <v>0</v>
          </cell>
          <cell r="J70">
            <v>0</v>
          </cell>
          <cell r="K70">
            <v>2395.73</v>
          </cell>
          <cell r="L70">
            <v>120744.79</v>
          </cell>
          <cell r="M70">
            <v>1</v>
          </cell>
          <cell r="N70">
            <v>0</v>
          </cell>
          <cell r="O70">
            <v>0</v>
          </cell>
          <cell r="P70">
            <v>0</v>
          </cell>
        </row>
        <row r="71">
          <cell r="A71" t="str">
            <v>04.06.00</v>
          </cell>
          <cell r="B71" t="str">
            <v>Ponton L=13.00 mt</v>
          </cell>
          <cell r="F71">
            <v>795334.82</v>
          </cell>
        </row>
        <row r="72">
          <cell r="A72" t="str">
            <v>04.06.01</v>
          </cell>
          <cell r="B72" t="str">
            <v>Excavación para estructuras (Maquinaria)</v>
          </cell>
          <cell r="C72" t="str">
            <v>M3</v>
          </cell>
          <cell r="D72">
            <v>367.09</v>
          </cell>
          <cell r="E72">
            <v>4.55</v>
          </cell>
          <cell r="F72">
            <v>1670.26</v>
          </cell>
          <cell r="G72">
            <v>367.09100000000001</v>
          </cell>
          <cell r="H72">
            <v>1670.26</v>
          </cell>
          <cell r="I72">
            <v>0</v>
          </cell>
          <cell r="J72">
            <v>0</v>
          </cell>
          <cell r="K72">
            <v>367.09100000000001</v>
          </cell>
          <cell r="L72">
            <v>1670.26</v>
          </cell>
          <cell r="M72">
            <v>1</v>
          </cell>
          <cell r="N72">
            <v>-1.0000000000331966E-3</v>
          </cell>
          <cell r="O72">
            <v>0</v>
          </cell>
          <cell r="P72">
            <v>0</v>
          </cell>
        </row>
        <row r="73">
          <cell r="A73" t="str">
            <v>04.06.02</v>
          </cell>
          <cell r="B73" t="str">
            <v>Excavación para Estructuras Bajo Agua</v>
          </cell>
          <cell r="C73" t="str">
            <v>M3</v>
          </cell>
          <cell r="D73">
            <v>550.64</v>
          </cell>
          <cell r="E73">
            <v>10.19</v>
          </cell>
          <cell r="F73">
            <v>5611.02</v>
          </cell>
          <cell r="G73">
            <v>550.64</v>
          </cell>
          <cell r="H73">
            <v>5611.02</v>
          </cell>
          <cell r="I73">
            <v>0</v>
          </cell>
          <cell r="J73">
            <v>0</v>
          </cell>
          <cell r="K73">
            <v>550.64</v>
          </cell>
          <cell r="L73">
            <v>5611.02</v>
          </cell>
          <cell r="M73">
            <v>1</v>
          </cell>
          <cell r="N73">
            <v>0</v>
          </cell>
          <cell r="O73">
            <v>0</v>
          </cell>
          <cell r="P73">
            <v>0</v>
          </cell>
        </row>
        <row r="74">
          <cell r="A74" t="str">
            <v>04.06.03</v>
          </cell>
          <cell r="B74" t="str">
            <v>Encofrado y desencofrado</v>
          </cell>
          <cell r="C74" t="str">
            <v>M2</v>
          </cell>
          <cell r="D74">
            <v>723.19</v>
          </cell>
          <cell r="E74">
            <v>30.62</v>
          </cell>
          <cell r="F74">
            <v>22144.080000000002</v>
          </cell>
          <cell r="G74">
            <v>127.95999999999998</v>
          </cell>
          <cell r="H74">
            <v>3918.14</v>
          </cell>
          <cell r="I74">
            <v>276.35000000000002</v>
          </cell>
          <cell r="J74">
            <v>8461.84</v>
          </cell>
          <cell r="K74">
            <v>404.31</v>
          </cell>
          <cell r="L74">
            <v>12379.97</v>
          </cell>
          <cell r="M74">
            <v>0.5590645445645066</v>
          </cell>
          <cell r="N74">
            <v>318.88000000000005</v>
          </cell>
          <cell r="O74">
            <v>9764.1100000000024</v>
          </cell>
          <cell r="P74">
            <v>0.44093545543549345</v>
          </cell>
        </row>
        <row r="75">
          <cell r="A75" t="str">
            <v>04.06.04</v>
          </cell>
          <cell r="B75" t="str">
            <v>Encofrado y desencofrado bajo agua</v>
          </cell>
          <cell r="C75" t="str">
            <v>M2</v>
          </cell>
          <cell r="D75">
            <v>55.98</v>
          </cell>
          <cell r="E75">
            <v>55.89</v>
          </cell>
          <cell r="F75">
            <v>3128.72</v>
          </cell>
          <cell r="G75">
            <v>55.98</v>
          </cell>
          <cell r="H75">
            <v>3128.72</v>
          </cell>
          <cell r="I75">
            <v>0</v>
          </cell>
          <cell r="J75">
            <v>0</v>
          </cell>
          <cell r="K75">
            <v>55.98</v>
          </cell>
          <cell r="L75">
            <v>3128.72</v>
          </cell>
          <cell r="M75">
            <v>1</v>
          </cell>
          <cell r="N75">
            <v>0</v>
          </cell>
          <cell r="O75">
            <v>0</v>
          </cell>
          <cell r="P75">
            <v>0</v>
          </cell>
        </row>
        <row r="76">
          <cell r="A76" t="str">
            <v>04.06.05</v>
          </cell>
          <cell r="B76" t="str">
            <v>Acero de Refuerzo de f'y 4200 kg/cm2</v>
          </cell>
          <cell r="C76" t="str">
            <v>KG</v>
          </cell>
          <cell r="D76">
            <v>23208.66</v>
          </cell>
          <cell r="E76">
            <v>3.57</v>
          </cell>
          <cell r="F76">
            <v>82854.92</v>
          </cell>
          <cell r="G76">
            <v>8493.5</v>
          </cell>
          <cell r="H76">
            <v>30321.8</v>
          </cell>
          <cell r="I76">
            <v>8334.27</v>
          </cell>
          <cell r="J76">
            <v>29753.34</v>
          </cell>
          <cell r="K76">
            <v>16827.77</v>
          </cell>
          <cell r="L76">
            <v>60075.14</v>
          </cell>
          <cell r="M76">
            <v>0.72506424482698195</v>
          </cell>
          <cell r="N76">
            <v>6380.8899999999994</v>
          </cell>
          <cell r="O76">
            <v>22779.78</v>
          </cell>
          <cell r="P76">
            <v>0.2749357551730181</v>
          </cell>
        </row>
        <row r="77">
          <cell r="A77" t="str">
            <v>04.06.06</v>
          </cell>
          <cell r="B77" t="str">
            <v>Concreto f'c 280 kg/cm2</v>
          </cell>
          <cell r="C77" t="str">
            <v>M3</v>
          </cell>
          <cell r="D77">
            <v>75.27</v>
          </cell>
          <cell r="E77">
            <v>341.67</v>
          </cell>
          <cell r="F77">
            <v>25717.5</v>
          </cell>
          <cell r="G77">
            <v>0</v>
          </cell>
          <cell r="H77">
            <v>0</v>
          </cell>
          <cell r="I77">
            <v>52.22</v>
          </cell>
          <cell r="J77">
            <v>17842.009999999998</v>
          </cell>
          <cell r="K77">
            <v>52.22</v>
          </cell>
          <cell r="L77">
            <v>17842.009999999998</v>
          </cell>
          <cell r="M77">
            <v>0.6937692232915329</v>
          </cell>
          <cell r="N77">
            <v>23.049999999999997</v>
          </cell>
          <cell r="O77">
            <v>7875.4900000000016</v>
          </cell>
          <cell r="P77">
            <v>0.30623077670846705</v>
          </cell>
        </row>
        <row r="78">
          <cell r="A78" t="str">
            <v>04.06.07</v>
          </cell>
          <cell r="B78" t="str">
            <v>Concreto f'c 210 kg/cm2</v>
          </cell>
          <cell r="C78" t="str">
            <v>M3</v>
          </cell>
          <cell r="D78">
            <v>113.25</v>
          </cell>
          <cell r="E78">
            <v>289.75</v>
          </cell>
          <cell r="F78">
            <v>32814.19</v>
          </cell>
          <cell r="G78">
            <v>26.010000000000005</v>
          </cell>
          <cell r="H78">
            <v>7536.4</v>
          </cell>
          <cell r="I78">
            <v>18.5</v>
          </cell>
          <cell r="J78">
            <v>5360.38</v>
          </cell>
          <cell r="K78">
            <v>44.510000000000005</v>
          </cell>
          <cell r="L78">
            <v>12896.77</v>
          </cell>
          <cell r="M78">
            <v>0.39302417643098914</v>
          </cell>
          <cell r="N78">
            <v>68.739999999999995</v>
          </cell>
          <cell r="O78">
            <v>19917.420000000002</v>
          </cell>
          <cell r="P78">
            <v>0.60697582356901081</v>
          </cell>
        </row>
        <row r="79">
          <cell r="A79" t="str">
            <v>04.06.08</v>
          </cell>
          <cell r="B79" t="str">
            <v>Concreto f'c 210 kg/cm2 Bajo agua</v>
          </cell>
          <cell r="C79" t="str">
            <v>M3</v>
          </cell>
          <cell r="D79">
            <v>92.12</v>
          </cell>
          <cell r="E79">
            <v>308</v>
          </cell>
          <cell r="F79">
            <v>28372.959999999999</v>
          </cell>
          <cell r="G79">
            <v>92.12</v>
          </cell>
          <cell r="H79">
            <v>28372.959999999999</v>
          </cell>
          <cell r="I79">
            <v>0</v>
          </cell>
          <cell r="J79">
            <v>0</v>
          </cell>
          <cell r="K79">
            <v>92.12</v>
          </cell>
          <cell r="L79">
            <v>28372.959999999999</v>
          </cell>
          <cell r="M79">
            <v>1</v>
          </cell>
          <cell r="N79">
            <v>0</v>
          </cell>
          <cell r="O79">
            <v>0</v>
          </cell>
          <cell r="P79">
            <v>0</v>
          </cell>
        </row>
        <row r="80">
          <cell r="A80" t="str">
            <v>04.06.09</v>
          </cell>
          <cell r="B80" t="str">
            <v>Concreto f'c 100 kg/cm2</v>
          </cell>
          <cell r="C80" t="str">
            <v>M3</v>
          </cell>
          <cell r="D80">
            <v>15.58</v>
          </cell>
          <cell r="E80">
            <v>201.55</v>
          </cell>
          <cell r="F80">
            <v>3140.15</v>
          </cell>
          <cell r="G80">
            <v>10.49</v>
          </cell>
          <cell r="H80">
            <v>2114.2600000000002</v>
          </cell>
          <cell r="I80">
            <v>0</v>
          </cell>
          <cell r="J80">
            <v>0</v>
          </cell>
          <cell r="K80">
            <v>10.49</v>
          </cell>
          <cell r="L80">
            <v>2114.2600000000002</v>
          </cell>
          <cell r="M80">
            <v>0.67329904622390657</v>
          </cell>
          <cell r="N80">
            <v>5.09</v>
          </cell>
          <cell r="O80">
            <v>1025.8899999999999</v>
          </cell>
          <cell r="P80">
            <v>0.32670095377609343</v>
          </cell>
        </row>
        <row r="81">
          <cell r="A81" t="str">
            <v>04.06.10</v>
          </cell>
          <cell r="B81" t="str">
            <v>Relleno de estructuras</v>
          </cell>
          <cell r="C81" t="str">
            <v>M3</v>
          </cell>
          <cell r="D81">
            <v>709.16</v>
          </cell>
          <cell r="E81">
            <v>50.4</v>
          </cell>
          <cell r="F81">
            <v>35741.660000000003</v>
          </cell>
          <cell r="G81">
            <v>0</v>
          </cell>
          <cell r="H81">
            <v>0</v>
          </cell>
          <cell r="I81">
            <v>0</v>
          </cell>
          <cell r="J81">
            <v>0</v>
          </cell>
          <cell r="K81">
            <v>0</v>
          </cell>
          <cell r="L81">
            <v>0</v>
          </cell>
          <cell r="M81">
            <v>0</v>
          </cell>
          <cell r="N81">
            <v>709.16</v>
          </cell>
          <cell r="O81">
            <v>35741.660000000003</v>
          </cell>
          <cell r="P81">
            <v>1</v>
          </cell>
        </row>
        <row r="82">
          <cell r="A82" t="str">
            <v>04.06.11</v>
          </cell>
          <cell r="B82" t="str">
            <v>Junta de expanción metálica</v>
          </cell>
          <cell r="C82" t="str">
            <v>ML</v>
          </cell>
          <cell r="D82">
            <v>18.600000000000001</v>
          </cell>
          <cell r="E82">
            <v>761.47</v>
          </cell>
          <cell r="F82">
            <v>14163.34</v>
          </cell>
          <cell r="G82">
            <v>0</v>
          </cell>
          <cell r="H82">
            <v>0</v>
          </cell>
          <cell r="I82">
            <v>0</v>
          </cell>
          <cell r="J82">
            <v>0</v>
          </cell>
          <cell r="K82">
            <v>0</v>
          </cell>
          <cell r="L82">
            <v>0</v>
          </cell>
          <cell r="M82">
            <v>0</v>
          </cell>
          <cell r="N82">
            <v>18.600000000000001</v>
          </cell>
          <cell r="O82">
            <v>14163.34</v>
          </cell>
          <cell r="P82">
            <v>1</v>
          </cell>
        </row>
        <row r="83">
          <cell r="A83" t="str">
            <v>04.06.12</v>
          </cell>
          <cell r="B83" t="str">
            <v>Apoyo de Neoprene</v>
          </cell>
          <cell r="C83" t="str">
            <v>UND</v>
          </cell>
          <cell r="D83">
            <v>8</v>
          </cell>
          <cell r="E83">
            <v>1210.6199999999999</v>
          </cell>
          <cell r="F83">
            <v>9684.9599999999991</v>
          </cell>
          <cell r="G83">
            <v>0</v>
          </cell>
          <cell r="H83">
            <v>0</v>
          </cell>
          <cell r="I83">
            <v>0</v>
          </cell>
          <cell r="J83">
            <v>0</v>
          </cell>
          <cell r="K83">
            <v>0</v>
          </cell>
          <cell r="L83">
            <v>0</v>
          </cell>
          <cell r="M83">
            <v>0</v>
          </cell>
          <cell r="N83">
            <v>8</v>
          </cell>
          <cell r="O83">
            <v>9684.9599999999991</v>
          </cell>
          <cell r="P83">
            <v>1</v>
          </cell>
        </row>
        <row r="84">
          <cell r="A84" t="str">
            <v>04.06.13</v>
          </cell>
          <cell r="B84" t="str">
            <v>Baranda Metálica</v>
          </cell>
          <cell r="C84" t="str">
            <v>ML</v>
          </cell>
          <cell r="D84">
            <v>43</v>
          </cell>
          <cell r="E84">
            <v>506.75</v>
          </cell>
          <cell r="F84">
            <v>21790.25</v>
          </cell>
          <cell r="G84">
            <v>0</v>
          </cell>
          <cell r="H84">
            <v>0</v>
          </cell>
          <cell r="I84">
            <v>0</v>
          </cell>
          <cell r="J84">
            <v>0</v>
          </cell>
          <cell r="K84">
            <v>0</v>
          </cell>
          <cell r="L84">
            <v>0</v>
          </cell>
          <cell r="M84">
            <v>0</v>
          </cell>
          <cell r="N84">
            <v>43</v>
          </cell>
          <cell r="O84">
            <v>21790.25</v>
          </cell>
          <cell r="P84">
            <v>1</v>
          </cell>
        </row>
        <row r="85">
          <cell r="A85" t="str">
            <v>04.06.14</v>
          </cell>
          <cell r="B85" t="str">
            <v>Excavación en seco</v>
          </cell>
          <cell r="C85" t="str">
            <v>M3</v>
          </cell>
          <cell r="D85">
            <v>150.93</v>
          </cell>
          <cell r="E85">
            <v>4.88</v>
          </cell>
          <cell r="F85">
            <v>736.54</v>
          </cell>
          <cell r="G85">
            <v>0</v>
          </cell>
          <cell r="H85">
            <v>0</v>
          </cell>
          <cell r="I85">
            <v>0</v>
          </cell>
          <cell r="J85">
            <v>0</v>
          </cell>
          <cell r="K85">
            <v>0</v>
          </cell>
          <cell r="L85">
            <v>0</v>
          </cell>
          <cell r="M85">
            <v>0</v>
          </cell>
          <cell r="N85">
            <v>150.93</v>
          </cell>
          <cell r="O85">
            <v>736.54</v>
          </cell>
          <cell r="P85">
            <v>1</v>
          </cell>
        </row>
        <row r="86">
          <cell r="A86" t="str">
            <v>04.06.15</v>
          </cell>
          <cell r="B86" t="str">
            <v>Exacavación bajo agua</v>
          </cell>
          <cell r="C86" t="str">
            <v>M3</v>
          </cell>
          <cell r="D86">
            <v>2812.87</v>
          </cell>
          <cell r="E86">
            <v>10.19</v>
          </cell>
          <cell r="F86">
            <v>28663.15</v>
          </cell>
          <cell r="G86">
            <v>0</v>
          </cell>
          <cell r="H86">
            <v>0</v>
          </cell>
          <cell r="I86">
            <v>0</v>
          </cell>
          <cell r="J86">
            <v>0</v>
          </cell>
          <cell r="K86">
            <v>0</v>
          </cell>
          <cell r="L86">
            <v>0</v>
          </cell>
          <cell r="M86">
            <v>0</v>
          </cell>
          <cell r="N86">
            <v>2812.87</v>
          </cell>
          <cell r="O86">
            <v>28663.15</v>
          </cell>
          <cell r="P86">
            <v>1</v>
          </cell>
        </row>
        <row r="87">
          <cell r="A87" t="str">
            <v>04.06.16</v>
          </cell>
          <cell r="B87" t="str">
            <v>Terraplen</v>
          </cell>
          <cell r="C87" t="str">
            <v>M3</v>
          </cell>
          <cell r="D87">
            <v>18572.02</v>
          </cell>
          <cell r="E87">
            <v>11.33</v>
          </cell>
          <cell r="F87">
            <v>210420.99</v>
          </cell>
          <cell r="G87">
            <v>0</v>
          </cell>
          <cell r="H87">
            <v>0</v>
          </cell>
          <cell r="I87">
            <v>0</v>
          </cell>
          <cell r="J87">
            <v>0</v>
          </cell>
          <cell r="K87">
            <v>0</v>
          </cell>
          <cell r="L87">
            <v>0</v>
          </cell>
          <cell r="M87">
            <v>0</v>
          </cell>
          <cell r="N87">
            <v>18572.02</v>
          </cell>
          <cell r="O87">
            <v>210420.99</v>
          </cell>
          <cell r="P87">
            <v>1</v>
          </cell>
        </row>
        <row r="88">
          <cell r="A88" t="str">
            <v>04.06.17</v>
          </cell>
          <cell r="B88" t="str">
            <v>Enrrocado</v>
          </cell>
          <cell r="C88" t="str">
            <v>M3</v>
          </cell>
          <cell r="D88">
            <v>4217.5</v>
          </cell>
          <cell r="E88">
            <v>35.1</v>
          </cell>
          <cell r="F88">
            <v>148034.25</v>
          </cell>
          <cell r="G88">
            <v>0</v>
          </cell>
          <cell r="H88">
            <v>0</v>
          </cell>
          <cell r="I88">
            <v>0</v>
          </cell>
          <cell r="J88">
            <v>0</v>
          </cell>
          <cell r="K88">
            <v>0</v>
          </cell>
          <cell r="L88">
            <v>0</v>
          </cell>
          <cell r="M88">
            <v>0</v>
          </cell>
          <cell r="N88">
            <v>4217.5</v>
          </cell>
          <cell r="O88">
            <v>148034.25</v>
          </cell>
          <cell r="P88">
            <v>1</v>
          </cell>
        </row>
        <row r="89">
          <cell r="A89" t="str">
            <v>04.06.18</v>
          </cell>
          <cell r="B89" t="str">
            <v>Filtro</v>
          </cell>
          <cell r="C89" t="str">
            <v>M3</v>
          </cell>
          <cell r="D89">
            <v>1513.75</v>
          </cell>
          <cell r="E89">
            <v>79.7</v>
          </cell>
          <cell r="F89">
            <v>120645.88</v>
          </cell>
          <cell r="G89">
            <v>0</v>
          </cell>
          <cell r="H89">
            <v>0</v>
          </cell>
          <cell r="I89">
            <v>0</v>
          </cell>
          <cell r="J89">
            <v>0</v>
          </cell>
          <cell r="K89">
            <v>0</v>
          </cell>
          <cell r="L89">
            <v>0</v>
          </cell>
          <cell r="M89">
            <v>0</v>
          </cell>
          <cell r="N89">
            <v>1513.75</v>
          </cell>
          <cell r="O89">
            <v>120645.88</v>
          </cell>
          <cell r="P89">
            <v>1</v>
          </cell>
        </row>
        <row r="90">
          <cell r="A90" t="str">
            <v>04.07.00</v>
          </cell>
          <cell r="B90" t="str">
            <v>Badenes</v>
          </cell>
          <cell r="F90">
            <v>1549610.65</v>
          </cell>
        </row>
        <row r="91">
          <cell r="A91" t="str">
            <v>04.07.01</v>
          </cell>
          <cell r="B91" t="str">
            <v>Excavación para estructuras (Maquinaria)</v>
          </cell>
          <cell r="C91" t="str">
            <v>M3</v>
          </cell>
          <cell r="D91">
            <v>5085.3</v>
          </cell>
          <cell r="E91">
            <v>4.55</v>
          </cell>
          <cell r="F91">
            <v>23138.12</v>
          </cell>
          <cell r="G91">
            <v>2365.63</v>
          </cell>
          <cell r="H91">
            <v>10763.62</v>
          </cell>
          <cell r="I91">
            <v>250.94</v>
          </cell>
          <cell r="J91">
            <v>1141.78</v>
          </cell>
          <cell r="K91">
            <v>2616.5700000000002</v>
          </cell>
          <cell r="L91">
            <v>11905.39</v>
          </cell>
          <cell r="M91">
            <v>0.514535753120824</v>
          </cell>
          <cell r="N91">
            <v>2468.73</v>
          </cell>
          <cell r="O91">
            <v>11232.73</v>
          </cell>
          <cell r="P91">
            <v>0.485464246879176</v>
          </cell>
        </row>
        <row r="92">
          <cell r="A92" t="str">
            <v>04.07.02</v>
          </cell>
          <cell r="B92" t="str">
            <v>Excavación para estructuras (Manual)</v>
          </cell>
          <cell r="C92" t="str">
            <v>M3</v>
          </cell>
          <cell r="D92">
            <v>395.18</v>
          </cell>
          <cell r="E92">
            <v>21.17</v>
          </cell>
          <cell r="F92">
            <v>8365.9599999999991</v>
          </cell>
          <cell r="G92">
            <v>133.42000000000002</v>
          </cell>
          <cell r="H92">
            <v>2824.5</v>
          </cell>
          <cell r="I92">
            <v>26.51</v>
          </cell>
          <cell r="J92">
            <v>561.22</v>
          </cell>
          <cell r="K92">
            <v>159.93</v>
          </cell>
          <cell r="L92">
            <v>3385.72</v>
          </cell>
          <cell r="M92">
            <v>0.40470191107774844</v>
          </cell>
          <cell r="N92">
            <v>235.25</v>
          </cell>
          <cell r="O92">
            <v>4980.24</v>
          </cell>
          <cell r="P92">
            <v>0.59529808892225167</v>
          </cell>
        </row>
        <row r="93">
          <cell r="A93" t="str">
            <v>04.07.03</v>
          </cell>
          <cell r="B93" t="str">
            <v>Base (e=0.20 mt)</v>
          </cell>
          <cell r="C93" t="str">
            <v>M3</v>
          </cell>
          <cell r="D93">
            <v>1424.94</v>
          </cell>
          <cell r="E93">
            <v>33.67</v>
          </cell>
          <cell r="F93">
            <v>47977.73</v>
          </cell>
          <cell r="G93">
            <v>344.42</v>
          </cell>
          <cell r="H93">
            <v>11596.62</v>
          </cell>
          <cell r="I93">
            <v>88.92</v>
          </cell>
          <cell r="J93">
            <v>2993.94</v>
          </cell>
          <cell r="K93">
            <v>433.34000000000003</v>
          </cell>
          <cell r="L93">
            <v>14590.56</v>
          </cell>
          <cell r="M93">
            <v>0.30411109487672716</v>
          </cell>
          <cell r="N93">
            <v>991.6</v>
          </cell>
          <cell r="O93">
            <v>33387.170000000006</v>
          </cell>
          <cell r="P93">
            <v>0.69588890512327284</v>
          </cell>
        </row>
        <row r="94">
          <cell r="A94" t="str">
            <v>04.07.04</v>
          </cell>
          <cell r="B94" t="str">
            <v>Encofrado y Desencofrado</v>
          </cell>
          <cell r="C94" t="str">
            <v>M2</v>
          </cell>
          <cell r="D94">
            <v>1798.9</v>
          </cell>
          <cell r="E94">
            <v>30.62</v>
          </cell>
          <cell r="F94">
            <v>55082.32</v>
          </cell>
          <cell r="G94">
            <v>466.01000000000005</v>
          </cell>
          <cell r="H94">
            <v>14269.23</v>
          </cell>
          <cell r="I94">
            <v>95.93</v>
          </cell>
          <cell r="J94">
            <v>2937.38</v>
          </cell>
          <cell r="K94">
            <v>561.94000000000005</v>
          </cell>
          <cell r="L94">
            <v>17206.599999999999</v>
          </cell>
          <cell r="M94">
            <v>0.31237972547271065</v>
          </cell>
          <cell r="N94">
            <v>1236.96</v>
          </cell>
          <cell r="O94">
            <v>37875.72</v>
          </cell>
          <cell r="P94">
            <v>0.68762027452728935</v>
          </cell>
        </row>
        <row r="95">
          <cell r="A95" t="str">
            <v>04.07.05</v>
          </cell>
          <cell r="B95" t="str">
            <v>Acero de Refuerzo de f'y 4200 kg/cm2</v>
          </cell>
          <cell r="C95" t="str">
            <v>Kg</v>
          </cell>
          <cell r="D95">
            <v>119982.53</v>
          </cell>
          <cell r="E95">
            <v>3.57</v>
          </cell>
          <cell r="F95">
            <v>428337.63</v>
          </cell>
          <cell r="G95">
            <v>34301.42</v>
          </cell>
          <cell r="H95">
            <v>122456.07</v>
          </cell>
          <cell r="I95">
            <v>6249.57</v>
          </cell>
          <cell r="J95">
            <v>22310.959999999999</v>
          </cell>
          <cell r="K95">
            <v>40550.99</v>
          </cell>
          <cell r="L95">
            <v>144767.03</v>
          </cell>
          <cell r="M95">
            <v>0.33797411168381353</v>
          </cell>
          <cell r="N95">
            <v>79431.540000000008</v>
          </cell>
          <cell r="O95">
            <v>283570.59999999998</v>
          </cell>
          <cell r="P95">
            <v>0.66202588831618636</v>
          </cell>
        </row>
        <row r="96">
          <cell r="A96" t="str">
            <v>04.07.06</v>
          </cell>
          <cell r="B96" t="str">
            <v>Concreto f'c 245 kg/cm2</v>
          </cell>
          <cell r="C96" t="str">
            <v>M3</v>
          </cell>
          <cell r="D96">
            <v>1713.93</v>
          </cell>
          <cell r="E96">
            <v>308.14999999999998</v>
          </cell>
          <cell r="F96">
            <v>528147.53</v>
          </cell>
          <cell r="G96">
            <v>500.54</v>
          </cell>
          <cell r="H96">
            <v>154241.4</v>
          </cell>
          <cell r="I96">
            <v>105.04</v>
          </cell>
          <cell r="J96">
            <v>32368.080000000002</v>
          </cell>
          <cell r="K96">
            <v>605.58000000000004</v>
          </cell>
          <cell r="L96">
            <v>186609.48</v>
          </cell>
          <cell r="M96">
            <v>0.35332832097122557</v>
          </cell>
          <cell r="N96">
            <v>1108.3499999999999</v>
          </cell>
          <cell r="O96">
            <v>341538.05000000005</v>
          </cell>
          <cell r="P96">
            <v>0.64667167902877443</v>
          </cell>
        </row>
        <row r="97">
          <cell r="A97" t="str">
            <v>04.07.07</v>
          </cell>
          <cell r="B97" t="str">
            <v>Junta Asfaltica Longitudinal</v>
          </cell>
          <cell r="C97" t="str">
            <v>ML</v>
          </cell>
          <cell r="D97">
            <v>1311.5</v>
          </cell>
          <cell r="E97">
            <v>27.84</v>
          </cell>
          <cell r="F97">
            <v>36512.160000000003</v>
          </cell>
          <cell r="G97">
            <v>225.5</v>
          </cell>
          <cell r="H97">
            <v>6277.92</v>
          </cell>
          <cell r="I97">
            <v>0</v>
          </cell>
          <cell r="J97">
            <v>0</v>
          </cell>
          <cell r="K97">
            <v>225.5</v>
          </cell>
          <cell r="L97">
            <v>6277.92</v>
          </cell>
          <cell r="M97">
            <v>0.17194052611513533</v>
          </cell>
          <cell r="N97">
            <v>1086</v>
          </cell>
          <cell r="O97">
            <v>30234.240000000005</v>
          </cell>
          <cell r="P97">
            <v>0.82805947388486467</v>
          </cell>
        </row>
        <row r="98">
          <cell r="A98" t="str">
            <v>04.07.08</v>
          </cell>
          <cell r="B98" t="str">
            <v>Aliviaderos de Emboquillado de piedra (e=0.30m)</v>
          </cell>
          <cell r="C98" t="str">
            <v>M2</v>
          </cell>
          <cell r="D98">
            <v>4340</v>
          </cell>
          <cell r="E98">
            <v>39.380000000000003</v>
          </cell>
          <cell r="F98">
            <v>170909.2</v>
          </cell>
          <cell r="G98">
            <v>921.25</v>
          </cell>
          <cell r="H98">
            <v>36278.83</v>
          </cell>
          <cell r="I98">
            <v>0</v>
          </cell>
          <cell r="J98">
            <v>0</v>
          </cell>
          <cell r="K98">
            <v>921.25</v>
          </cell>
          <cell r="L98">
            <v>36278.83</v>
          </cell>
          <cell r="M98">
            <v>0.2122696145087567</v>
          </cell>
          <cell r="N98">
            <v>3418.75</v>
          </cell>
          <cell r="O98">
            <v>134630.37</v>
          </cell>
          <cell r="P98">
            <v>0.78773038549124319</v>
          </cell>
        </row>
        <row r="99">
          <cell r="A99" t="str">
            <v>04.07.09</v>
          </cell>
          <cell r="B99" t="str">
            <v>Enrrocado con mortero</v>
          </cell>
          <cell r="C99" t="str">
            <v>M3</v>
          </cell>
          <cell r="D99">
            <v>2000</v>
          </cell>
          <cell r="E99">
            <v>125.57</v>
          </cell>
          <cell r="F99">
            <v>251140</v>
          </cell>
          <cell r="G99">
            <v>131.66</v>
          </cell>
          <cell r="H99">
            <v>16532.55</v>
          </cell>
          <cell r="I99">
            <v>60</v>
          </cell>
          <cell r="J99">
            <v>7534.2</v>
          </cell>
          <cell r="K99">
            <v>191.66</v>
          </cell>
          <cell r="L99">
            <v>24066.75</v>
          </cell>
          <cell r="M99">
            <v>9.583001513100263E-2</v>
          </cell>
          <cell r="N99">
            <v>1808.34</v>
          </cell>
          <cell r="O99">
            <v>227073.25</v>
          </cell>
          <cell r="P99">
            <v>0.90416998486899736</v>
          </cell>
        </row>
        <row r="100">
          <cell r="A100" t="str">
            <v>04.08.00</v>
          </cell>
          <cell r="B100" t="str">
            <v>Cunetas Revestidas de concreto</v>
          </cell>
          <cell r="F100">
            <v>3357165.07</v>
          </cell>
        </row>
        <row r="101">
          <cell r="A101" t="str">
            <v>04.08.01</v>
          </cell>
          <cell r="B101" t="str">
            <v>Cunetas Triangulares</v>
          </cell>
          <cell r="C101" t="str">
            <v>ML</v>
          </cell>
          <cell r="D101">
            <v>48182.58</v>
          </cell>
          <cell r="E101">
            <v>68</v>
          </cell>
          <cell r="F101">
            <v>3276415.44</v>
          </cell>
          <cell r="G101">
            <v>2747.6499999999996</v>
          </cell>
          <cell r="H101">
            <v>186840.2</v>
          </cell>
          <cell r="I101">
            <v>5369.73</v>
          </cell>
          <cell r="J101">
            <v>365141.64</v>
          </cell>
          <cell r="K101">
            <v>8117.3799999999992</v>
          </cell>
          <cell r="L101">
            <v>551981.84</v>
          </cell>
          <cell r="M101">
            <v>0.16847126077515981</v>
          </cell>
          <cell r="N101">
            <v>40065.200000000004</v>
          </cell>
          <cell r="O101">
            <v>2724433.6</v>
          </cell>
          <cell r="P101">
            <v>0.83152873922484027</v>
          </cell>
        </row>
        <row r="102">
          <cell r="A102" t="str">
            <v>04.08.02</v>
          </cell>
          <cell r="B102" t="str">
            <v>Cuentas rectangulares</v>
          </cell>
          <cell r="C102" t="str">
            <v>ML</v>
          </cell>
          <cell r="D102">
            <v>436</v>
          </cell>
          <cell r="E102">
            <v>118.5</v>
          </cell>
          <cell r="F102">
            <v>51666</v>
          </cell>
          <cell r="G102">
            <v>0</v>
          </cell>
          <cell r="H102">
            <v>0</v>
          </cell>
          <cell r="I102">
            <v>0</v>
          </cell>
          <cell r="J102">
            <v>0</v>
          </cell>
          <cell r="K102">
            <v>0</v>
          </cell>
          <cell r="L102">
            <v>0</v>
          </cell>
          <cell r="M102">
            <v>0</v>
          </cell>
          <cell r="N102">
            <v>436</v>
          </cell>
          <cell r="O102">
            <v>51666</v>
          </cell>
          <cell r="P102">
            <v>1</v>
          </cell>
        </row>
        <row r="103">
          <cell r="A103" t="str">
            <v>04.08.03</v>
          </cell>
          <cell r="B103" t="str">
            <v>Tapas de Cunetas 0.80 x 1.00 x 0.10</v>
          </cell>
          <cell r="C103" t="str">
            <v>UND</v>
          </cell>
          <cell r="D103">
            <v>436</v>
          </cell>
          <cell r="E103">
            <v>42.43</v>
          </cell>
          <cell r="F103">
            <v>18499.48</v>
          </cell>
          <cell r="G103">
            <v>0</v>
          </cell>
          <cell r="H103">
            <v>0</v>
          </cell>
          <cell r="I103">
            <v>0</v>
          </cell>
          <cell r="J103">
            <v>0</v>
          </cell>
          <cell r="K103">
            <v>0</v>
          </cell>
          <cell r="L103">
            <v>0</v>
          </cell>
          <cell r="M103">
            <v>0</v>
          </cell>
          <cell r="N103">
            <v>436</v>
          </cell>
          <cell r="O103">
            <v>18499.48</v>
          </cell>
          <cell r="P103">
            <v>1</v>
          </cell>
        </row>
        <row r="104">
          <cell r="A104" t="str">
            <v>04.08.04</v>
          </cell>
          <cell r="B104" t="str">
            <v>Tapas de Cunetas 1.50 x 1.00 x 0.10</v>
          </cell>
          <cell r="C104" t="str">
            <v>UND</v>
          </cell>
          <cell r="D104">
            <v>123</v>
          </cell>
          <cell r="E104">
            <v>86.05</v>
          </cell>
          <cell r="F104">
            <v>10584.15</v>
          </cell>
          <cell r="G104">
            <v>0</v>
          </cell>
          <cell r="H104">
            <v>0</v>
          </cell>
          <cell r="I104">
            <v>9</v>
          </cell>
          <cell r="J104">
            <v>774.45</v>
          </cell>
          <cell r="K104">
            <v>9</v>
          </cell>
          <cell r="L104">
            <v>774.45</v>
          </cell>
          <cell r="M104">
            <v>7.3170731707317083E-2</v>
          </cell>
          <cell r="N104">
            <v>114</v>
          </cell>
          <cell r="O104">
            <v>9809.6999999999989</v>
          </cell>
          <cell r="P104">
            <v>0.92682926829268286</v>
          </cell>
        </row>
        <row r="105">
          <cell r="A105" t="str">
            <v>04.09.00</v>
          </cell>
          <cell r="B105" t="str">
            <v>Zanjas de Drenaje</v>
          </cell>
          <cell r="F105">
            <v>41320.67</v>
          </cell>
        </row>
        <row r="106">
          <cell r="A106" t="str">
            <v>04.09.01</v>
          </cell>
          <cell r="B106" t="str">
            <v>Excavación para estructuras (Manual)</v>
          </cell>
          <cell r="C106" t="str">
            <v>M3</v>
          </cell>
          <cell r="D106">
            <v>423.52</v>
          </cell>
          <cell r="E106">
            <v>21.17</v>
          </cell>
          <cell r="F106">
            <v>8965.92</v>
          </cell>
          <cell r="G106">
            <v>423.52</v>
          </cell>
          <cell r="H106">
            <v>8965.92</v>
          </cell>
          <cell r="I106">
            <v>0</v>
          </cell>
          <cell r="J106">
            <v>0</v>
          </cell>
          <cell r="K106">
            <v>423.52</v>
          </cell>
          <cell r="L106">
            <v>8965.92</v>
          </cell>
          <cell r="M106">
            <v>1</v>
          </cell>
          <cell r="N106">
            <v>0</v>
          </cell>
          <cell r="O106">
            <v>0</v>
          </cell>
          <cell r="P106">
            <v>0</v>
          </cell>
        </row>
        <row r="107">
          <cell r="A107" t="str">
            <v>04.09.02</v>
          </cell>
          <cell r="B107" t="str">
            <v>Acomodo de piedras f=2" y 8"</v>
          </cell>
          <cell r="C107" t="str">
            <v>M3</v>
          </cell>
          <cell r="D107">
            <v>162.6</v>
          </cell>
          <cell r="E107">
            <v>72.489999999999995</v>
          </cell>
          <cell r="F107">
            <v>11786.87</v>
          </cell>
          <cell r="G107">
            <v>162.6</v>
          </cell>
          <cell r="H107">
            <v>11786.87</v>
          </cell>
          <cell r="I107">
            <v>0</v>
          </cell>
          <cell r="J107">
            <v>0</v>
          </cell>
          <cell r="K107">
            <v>162.6</v>
          </cell>
          <cell r="L107">
            <v>11786.87</v>
          </cell>
          <cell r="M107">
            <v>1</v>
          </cell>
          <cell r="N107">
            <v>0</v>
          </cell>
          <cell r="O107">
            <v>0</v>
          </cell>
          <cell r="P107">
            <v>0</v>
          </cell>
        </row>
        <row r="108">
          <cell r="A108" t="str">
            <v>04.09.03</v>
          </cell>
          <cell r="B108" t="str">
            <v>Geotextil</v>
          </cell>
          <cell r="C108" t="str">
            <v>M2</v>
          </cell>
          <cell r="D108">
            <v>948.5</v>
          </cell>
          <cell r="E108">
            <v>5.1100000000000003</v>
          </cell>
          <cell r="F108">
            <v>4846.84</v>
          </cell>
          <cell r="G108">
            <v>948.5</v>
          </cell>
          <cell r="H108">
            <v>4846.84</v>
          </cell>
          <cell r="I108">
            <v>0</v>
          </cell>
          <cell r="J108">
            <v>0</v>
          </cell>
          <cell r="K108">
            <v>948.5</v>
          </cell>
          <cell r="L108">
            <v>4846.84</v>
          </cell>
          <cell r="M108">
            <v>1</v>
          </cell>
          <cell r="N108">
            <v>0</v>
          </cell>
          <cell r="O108">
            <v>0</v>
          </cell>
          <cell r="P108">
            <v>0</v>
          </cell>
        </row>
        <row r="109">
          <cell r="A109" t="str">
            <v>04.09.04</v>
          </cell>
          <cell r="B109" t="str">
            <v>Manposteria de piedra (E=0.15 mt)</v>
          </cell>
          <cell r="C109" t="str">
            <v>M2</v>
          </cell>
          <cell r="D109">
            <v>563.67999999999995</v>
          </cell>
          <cell r="E109">
            <v>27.89</v>
          </cell>
          <cell r="F109">
            <v>15721.04</v>
          </cell>
          <cell r="G109">
            <v>0</v>
          </cell>
          <cell r="H109">
            <v>0</v>
          </cell>
          <cell r="I109">
            <v>0</v>
          </cell>
          <cell r="J109">
            <v>0</v>
          </cell>
          <cell r="K109">
            <v>0</v>
          </cell>
          <cell r="L109">
            <v>0</v>
          </cell>
          <cell r="M109">
            <v>0</v>
          </cell>
          <cell r="N109">
            <v>563.67999999999995</v>
          </cell>
          <cell r="O109">
            <v>15721.04</v>
          </cell>
          <cell r="P109">
            <v>1</v>
          </cell>
        </row>
        <row r="110">
          <cell r="A110" t="str">
            <v>04.10.00</v>
          </cell>
          <cell r="B110" t="str">
            <v>Zanjas Lateral y de Coronación</v>
          </cell>
          <cell r="F110">
            <v>184658.46</v>
          </cell>
        </row>
        <row r="111">
          <cell r="A111" t="str">
            <v>04.10.01</v>
          </cell>
          <cell r="B111" t="str">
            <v>Excavación para estructuras (Manual)</v>
          </cell>
          <cell r="C111" t="str">
            <v>M3</v>
          </cell>
          <cell r="D111">
            <v>6033.1</v>
          </cell>
          <cell r="E111">
            <v>21.17</v>
          </cell>
          <cell r="F111">
            <v>127720.73</v>
          </cell>
          <cell r="G111">
            <v>0</v>
          </cell>
          <cell r="H111">
            <v>0</v>
          </cell>
          <cell r="I111">
            <v>2232.9</v>
          </cell>
          <cell r="J111">
            <v>47270.49</v>
          </cell>
          <cell r="K111">
            <v>2232.9</v>
          </cell>
          <cell r="L111">
            <v>47270.49</v>
          </cell>
          <cell r="M111">
            <v>0.37010820404800382</v>
          </cell>
          <cell r="N111">
            <v>3800.2000000000003</v>
          </cell>
          <cell r="O111">
            <v>80450.239999999991</v>
          </cell>
          <cell r="P111">
            <v>0.62989179595199618</v>
          </cell>
        </row>
        <row r="112">
          <cell r="A112" t="str">
            <v>04.10.02</v>
          </cell>
          <cell r="B112" t="str">
            <v>Manposteria de piedra (E=0.15 mt)</v>
          </cell>
          <cell r="C112" t="str">
            <v>M2</v>
          </cell>
          <cell r="D112">
            <v>1940.2</v>
          </cell>
          <cell r="E112">
            <v>27.89</v>
          </cell>
          <cell r="F112">
            <v>54112.18</v>
          </cell>
          <cell r="G112">
            <v>0</v>
          </cell>
          <cell r="H112">
            <v>0</v>
          </cell>
          <cell r="I112">
            <v>473.06</v>
          </cell>
          <cell r="J112">
            <v>13193.64</v>
          </cell>
          <cell r="K112">
            <v>473.06</v>
          </cell>
          <cell r="L112">
            <v>13193.64</v>
          </cell>
          <cell r="M112">
            <v>0.24382015287500891</v>
          </cell>
          <cell r="N112">
            <v>1467.14</v>
          </cell>
          <cell r="O112">
            <v>40918.54</v>
          </cell>
          <cell r="P112">
            <v>0.75617984712499109</v>
          </cell>
        </row>
        <row r="113">
          <cell r="A113" t="str">
            <v>04.10.03</v>
          </cell>
          <cell r="B113" t="str">
            <v>Zanja Lateral (tierra)</v>
          </cell>
          <cell r="C113" t="str">
            <v>M3</v>
          </cell>
          <cell r="D113">
            <v>621</v>
          </cell>
          <cell r="E113">
            <v>4.55</v>
          </cell>
          <cell r="F113">
            <v>2825.55</v>
          </cell>
          <cell r="G113">
            <v>0</v>
          </cell>
          <cell r="H113">
            <v>0</v>
          </cell>
          <cell r="I113">
            <v>0</v>
          </cell>
          <cell r="J113">
            <v>0</v>
          </cell>
          <cell r="K113">
            <v>0</v>
          </cell>
          <cell r="L113">
            <v>0</v>
          </cell>
          <cell r="M113">
            <v>0</v>
          </cell>
          <cell r="N113">
            <v>621</v>
          </cell>
          <cell r="O113">
            <v>2825.55</v>
          </cell>
          <cell r="P113">
            <v>1</v>
          </cell>
        </row>
        <row r="114">
          <cell r="A114" t="str">
            <v>04.11.00</v>
          </cell>
          <cell r="B114" t="str">
            <v>Bajadas</v>
          </cell>
          <cell r="F114">
            <v>45822.92</v>
          </cell>
        </row>
        <row r="115">
          <cell r="A115" t="str">
            <v>04.11.01</v>
          </cell>
          <cell r="B115" t="str">
            <v>Excavación para estructuras (Manual)</v>
          </cell>
          <cell r="C115" t="str">
            <v>M3</v>
          </cell>
          <cell r="D115">
            <v>360.38</v>
          </cell>
          <cell r="E115">
            <v>21.17</v>
          </cell>
          <cell r="F115">
            <v>7629.24</v>
          </cell>
          <cell r="G115">
            <v>0</v>
          </cell>
          <cell r="H115">
            <v>0</v>
          </cell>
          <cell r="I115">
            <v>0</v>
          </cell>
          <cell r="J115">
            <v>0</v>
          </cell>
          <cell r="K115">
            <v>0</v>
          </cell>
          <cell r="L115">
            <v>0</v>
          </cell>
          <cell r="M115">
            <v>0</v>
          </cell>
          <cell r="N115">
            <v>360.38</v>
          </cell>
          <cell r="O115">
            <v>7629.24</v>
          </cell>
          <cell r="P115">
            <v>1</v>
          </cell>
        </row>
        <row r="116">
          <cell r="A116" t="str">
            <v>04.11.02</v>
          </cell>
          <cell r="B116" t="str">
            <v>Manposteria de piedra (E=0.15 mt)</v>
          </cell>
          <cell r="C116" t="str">
            <v>M2</v>
          </cell>
          <cell r="D116">
            <v>1369.44</v>
          </cell>
          <cell r="E116">
            <v>27.89</v>
          </cell>
          <cell r="F116">
            <v>38193.68</v>
          </cell>
          <cell r="G116">
            <v>0</v>
          </cell>
          <cell r="H116">
            <v>0</v>
          </cell>
          <cell r="I116">
            <v>0</v>
          </cell>
          <cell r="J116">
            <v>0</v>
          </cell>
          <cell r="K116">
            <v>0</v>
          </cell>
          <cell r="L116">
            <v>0</v>
          </cell>
          <cell r="M116">
            <v>0</v>
          </cell>
          <cell r="N116">
            <v>1369.44</v>
          </cell>
          <cell r="O116">
            <v>38193.68</v>
          </cell>
          <cell r="P116">
            <v>1</v>
          </cell>
        </row>
        <row r="117">
          <cell r="A117" t="str">
            <v>04.12.00</v>
          </cell>
          <cell r="B117" t="str">
            <v>Rapidas</v>
          </cell>
          <cell r="F117">
            <v>16391.29</v>
          </cell>
        </row>
        <row r="118">
          <cell r="A118" t="str">
            <v>04.12.01</v>
          </cell>
          <cell r="B118" t="str">
            <v>Excavación para estructuras (Manual)</v>
          </cell>
          <cell r="C118" t="str">
            <v>M3</v>
          </cell>
          <cell r="D118">
            <v>141.4</v>
          </cell>
          <cell r="E118">
            <v>21.17</v>
          </cell>
          <cell r="F118">
            <v>2993.44</v>
          </cell>
          <cell r="G118">
            <v>0</v>
          </cell>
          <cell r="H118">
            <v>0</v>
          </cell>
          <cell r="I118">
            <v>0</v>
          </cell>
          <cell r="J118">
            <v>0</v>
          </cell>
          <cell r="K118">
            <v>0</v>
          </cell>
          <cell r="L118">
            <v>0</v>
          </cell>
          <cell r="M118">
            <v>0</v>
          </cell>
          <cell r="N118">
            <v>141.4</v>
          </cell>
          <cell r="O118">
            <v>2993.44</v>
          </cell>
          <cell r="P118">
            <v>1</v>
          </cell>
        </row>
        <row r="119">
          <cell r="A119" t="str">
            <v>04.12.02</v>
          </cell>
          <cell r="B119" t="str">
            <v>Concreto Ciclopeo f'c 140 kg/cm2 + 30% de Pd.</v>
          </cell>
          <cell r="C119" t="str">
            <v>M3</v>
          </cell>
          <cell r="D119">
            <v>22.01</v>
          </cell>
          <cell r="E119">
            <v>191.1</v>
          </cell>
          <cell r="F119">
            <v>4206.1099999999997</v>
          </cell>
          <cell r="G119">
            <v>0</v>
          </cell>
          <cell r="H119">
            <v>0</v>
          </cell>
          <cell r="I119">
            <v>0</v>
          </cell>
          <cell r="J119">
            <v>0</v>
          </cell>
          <cell r="K119">
            <v>0</v>
          </cell>
          <cell r="L119">
            <v>0</v>
          </cell>
          <cell r="M119">
            <v>0</v>
          </cell>
          <cell r="N119">
            <v>22.01</v>
          </cell>
          <cell r="O119">
            <v>4206.1099999999997</v>
          </cell>
          <cell r="P119">
            <v>1</v>
          </cell>
        </row>
        <row r="120">
          <cell r="A120" t="str">
            <v>04.12.03</v>
          </cell>
          <cell r="B120" t="str">
            <v>Encofrado y Desencofrado</v>
          </cell>
          <cell r="C120" t="str">
            <v>M2</v>
          </cell>
          <cell r="D120">
            <v>90.34</v>
          </cell>
          <cell r="E120">
            <v>30.62</v>
          </cell>
          <cell r="F120">
            <v>2766.21</v>
          </cell>
          <cell r="G120">
            <v>0</v>
          </cell>
          <cell r="H120">
            <v>0</v>
          </cell>
          <cell r="I120">
            <v>0</v>
          </cell>
          <cell r="J120">
            <v>0</v>
          </cell>
          <cell r="K120">
            <v>0</v>
          </cell>
          <cell r="L120">
            <v>0</v>
          </cell>
          <cell r="M120">
            <v>0</v>
          </cell>
          <cell r="N120">
            <v>90.34</v>
          </cell>
          <cell r="O120">
            <v>2766.21</v>
          </cell>
          <cell r="P120">
            <v>1</v>
          </cell>
        </row>
        <row r="121">
          <cell r="A121" t="str">
            <v>04.12.04</v>
          </cell>
          <cell r="B121" t="str">
            <v>Manposteria de piedra (E=0.15 mt)</v>
          </cell>
          <cell r="C121" t="str">
            <v>M2</v>
          </cell>
          <cell r="D121">
            <v>15</v>
          </cell>
          <cell r="E121">
            <v>27.89</v>
          </cell>
          <cell r="F121">
            <v>418.35</v>
          </cell>
          <cell r="G121">
            <v>0</v>
          </cell>
          <cell r="H121">
            <v>0</v>
          </cell>
          <cell r="I121">
            <v>0</v>
          </cell>
          <cell r="J121">
            <v>0</v>
          </cell>
          <cell r="K121">
            <v>0</v>
          </cell>
          <cell r="L121">
            <v>0</v>
          </cell>
          <cell r="M121">
            <v>0</v>
          </cell>
          <cell r="N121">
            <v>15</v>
          </cell>
          <cell r="O121">
            <v>418.35</v>
          </cell>
          <cell r="P121">
            <v>1</v>
          </cell>
        </row>
        <row r="122">
          <cell r="A122" t="str">
            <v>04.12.05</v>
          </cell>
          <cell r="B122" t="str">
            <v>Relleno de estructuras</v>
          </cell>
          <cell r="C122" t="str">
            <v>M3</v>
          </cell>
          <cell r="D122">
            <v>119.19</v>
          </cell>
          <cell r="E122">
            <v>50.4</v>
          </cell>
          <cell r="F122">
            <v>6007.18</v>
          </cell>
          <cell r="G122">
            <v>0</v>
          </cell>
          <cell r="H122">
            <v>0</v>
          </cell>
          <cell r="I122">
            <v>0</v>
          </cell>
          <cell r="J122">
            <v>0</v>
          </cell>
          <cell r="K122">
            <v>0</v>
          </cell>
          <cell r="L122">
            <v>0</v>
          </cell>
          <cell r="M122">
            <v>0</v>
          </cell>
          <cell r="N122">
            <v>119.19</v>
          </cell>
          <cell r="O122">
            <v>6007.18</v>
          </cell>
          <cell r="P122">
            <v>1</v>
          </cell>
        </row>
        <row r="123">
          <cell r="A123" t="str">
            <v>04.13.00</v>
          </cell>
          <cell r="B123" t="str">
            <v>Muros</v>
          </cell>
          <cell r="F123">
            <v>5250743.6100000003</v>
          </cell>
        </row>
        <row r="124">
          <cell r="A124" t="str">
            <v>04.13.01</v>
          </cell>
          <cell r="B124" t="str">
            <v>Excavación para estructuras (Maquinaria)</v>
          </cell>
          <cell r="C124" t="str">
            <v>M3</v>
          </cell>
          <cell r="D124">
            <v>24009.18</v>
          </cell>
          <cell r="E124">
            <v>4.55</v>
          </cell>
          <cell r="F124">
            <v>109241.77</v>
          </cell>
          <cell r="G124">
            <v>17902.120000000003</v>
          </cell>
          <cell r="H124">
            <v>81454.649999999994</v>
          </cell>
          <cell r="I124">
            <v>1205.52</v>
          </cell>
          <cell r="J124">
            <v>5485.12</v>
          </cell>
          <cell r="K124">
            <v>19107.640000000003</v>
          </cell>
          <cell r="L124">
            <v>86939.76</v>
          </cell>
          <cell r="M124">
            <v>0.79584722949838682</v>
          </cell>
          <cell r="N124">
            <v>4901.5399999999972</v>
          </cell>
          <cell r="O124">
            <v>22302.010000000009</v>
          </cell>
          <cell r="P124">
            <v>0.20415277050161315</v>
          </cell>
        </row>
        <row r="125">
          <cell r="A125" t="str">
            <v>04.13.02</v>
          </cell>
          <cell r="B125" t="str">
            <v>Excavación para estructuras (Manual)</v>
          </cell>
          <cell r="C125" t="str">
            <v>M3</v>
          </cell>
          <cell r="D125">
            <v>79.099999999999994</v>
          </cell>
          <cell r="E125">
            <v>21.17</v>
          </cell>
          <cell r="F125">
            <v>1674.55</v>
          </cell>
          <cell r="G125">
            <v>79.099999999999994</v>
          </cell>
          <cell r="H125">
            <v>1674.55</v>
          </cell>
          <cell r="I125">
            <v>0</v>
          </cell>
          <cell r="J125">
            <v>0</v>
          </cell>
          <cell r="K125">
            <v>79.099999999999994</v>
          </cell>
          <cell r="L125">
            <v>1674.55</v>
          </cell>
          <cell r="M125">
            <v>1</v>
          </cell>
          <cell r="N125">
            <v>0</v>
          </cell>
          <cell r="O125">
            <v>0</v>
          </cell>
          <cell r="P125">
            <v>0</v>
          </cell>
        </row>
        <row r="126">
          <cell r="A126" t="str">
            <v>04.13.03</v>
          </cell>
          <cell r="B126" t="str">
            <v>Encofrado y Desencofrado</v>
          </cell>
          <cell r="C126" t="str">
            <v>M2</v>
          </cell>
          <cell r="D126">
            <v>33458.86</v>
          </cell>
          <cell r="E126">
            <v>30.62</v>
          </cell>
          <cell r="F126">
            <v>1024510.29</v>
          </cell>
          <cell r="G126">
            <v>26164.449999999997</v>
          </cell>
          <cell r="H126">
            <v>801155.46</v>
          </cell>
          <cell r="I126">
            <v>1343.59</v>
          </cell>
          <cell r="J126">
            <v>41140.730000000003</v>
          </cell>
          <cell r="K126">
            <v>27508.039999999997</v>
          </cell>
          <cell r="L126">
            <v>842296.18</v>
          </cell>
          <cell r="M126">
            <v>0.82214516361763434</v>
          </cell>
          <cell r="N126">
            <v>5950.8200000000033</v>
          </cell>
          <cell r="O126">
            <v>182214.11</v>
          </cell>
          <cell r="P126">
            <v>0.17785483638236566</v>
          </cell>
        </row>
        <row r="127">
          <cell r="A127" t="str">
            <v>04.13.04</v>
          </cell>
          <cell r="B127" t="str">
            <v>Acero de Refuerzo de f'y 4200 kg/cm2</v>
          </cell>
          <cell r="C127" t="str">
            <v>Kg</v>
          </cell>
          <cell r="D127">
            <v>15871.41</v>
          </cell>
          <cell r="E127">
            <v>7.07</v>
          </cell>
          <cell r="F127">
            <v>112210.87</v>
          </cell>
          <cell r="G127">
            <v>3048.33</v>
          </cell>
          <cell r="H127">
            <v>21551.69</v>
          </cell>
          <cell r="I127">
            <v>12491.74</v>
          </cell>
          <cell r="J127">
            <v>88316.6</v>
          </cell>
          <cell r="K127">
            <v>15540.07</v>
          </cell>
          <cell r="L127">
            <v>109868.29</v>
          </cell>
          <cell r="M127">
            <v>0.97912341290999705</v>
          </cell>
          <cell r="N127">
            <v>331.34000000000015</v>
          </cell>
          <cell r="O127">
            <v>2342.5800000000017</v>
          </cell>
          <cell r="P127">
            <v>2.0876587090002972E-2</v>
          </cell>
        </row>
        <row r="128">
          <cell r="A128" t="str">
            <v>04.13.05</v>
          </cell>
          <cell r="B128" t="str">
            <v>Solado de Concreto f'c 100 kg/cm2 e=0.075 mt</v>
          </cell>
          <cell r="C128" t="str">
            <v>M2</v>
          </cell>
          <cell r="D128">
            <v>9.4499999999999993</v>
          </cell>
          <cell r="E128">
            <v>15.01</v>
          </cell>
          <cell r="F128">
            <v>141.84</v>
          </cell>
          <cell r="G128">
            <v>9.4499999999999993</v>
          </cell>
          <cell r="H128">
            <v>141.84</v>
          </cell>
          <cell r="I128">
            <v>0</v>
          </cell>
          <cell r="J128">
            <v>0</v>
          </cell>
          <cell r="K128">
            <v>9.4499999999999993</v>
          </cell>
          <cell r="L128">
            <v>141.84</v>
          </cell>
          <cell r="M128">
            <v>1</v>
          </cell>
          <cell r="N128">
            <v>0</v>
          </cell>
          <cell r="O128">
            <v>0</v>
          </cell>
          <cell r="P128">
            <v>0</v>
          </cell>
        </row>
        <row r="129">
          <cell r="A129" t="str">
            <v>04.13.06</v>
          </cell>
          <cell r="B129" t="str">
            <v>Concreto f'c 210 kg/cm2</v>
          </cell>
          <cell r="C129" t="str">
            <v>M3</v>
          </cell>
          <cell r="D129">
            <v>276.83</v>
          </cell>
          <cell r="E129">
            <v>289.75</v>
          </cell>
          <cell r="F129">
            <v>80211.490000000005</v>
          </cell>
          <cell r="G129">
            <v>276.83</v>
          </cell>
          <cell r="H129">
            <v>80211.490000000005</v>
          </cell>
          <cell r="I129">
            <v>0</v>
          </cell>
          <cell r="J129">
            <v>0</v>
          </cell>
          <cell r="K129">
            <v>276.83</v>
          </cell>
          <cell r="L129">
            <v>80211.490000000005</v>
          </cell>
          <cell r="M129">
            <v>1</v>
          </cell>
          <cell r="N129">
            <v>0</v>
          </cell>
          <cell r="O129">
            <v>0</v>
          </cell>
          <cell r="P129">
            <v>0</v>
          </cell>
        </row>
        <row r="130">
          <cell r="A130" t="str">
            <v>04.13.07</v>
          </cell>
          <cell r="B130" t="str">
            <v>Concreto Ciclopeo f'c 175 kg/cm2 + 30% de PM para muros</v>
          </cell>
          <cell r="C130" t="str">
            <v>M3</v>
          </cell>
          <cell r="D130">
            <v>13785.89</v>
          </cell>
          <cell r="E130">
            <v>209.09</v>
          </cell>
          <cell r="F130">
            <v>2882491.74</v>
          </cell>
          <cell r="G130">
            <v>11959.19</v>
          </cell>
          <cell r="H130">
            <v>2500547.04</v>
          </cell>
          <cell r="I130">
            <v>384.82</v>
          </cell>
          <cell r="J130">
            <v>80462.009999999995</v>
          </cell>
          <cell r="K130">
            <v>12344.01</v>
          </cell>
          <cell r="L130">
            <v>2581009.0499999998</v>
          </cell>
          <cell r="M130">
            <v>0.89540900124140499</v>
          </cell>
          <cell r="N130">
            <v>1441.8799999999992</v>
          </cell>
          <cell r="O130">
            <v>301482.69000000041</v>
          </cell>
          <cell r="P130">
            <v>0.10459099875859501</v>
          </cell>
        </row>
        <row r="131">
          <cell r="A131" t="str">
            <v>04.13.08</v>
          </cell>
          <cell r="B131" t="str">
            <v>Relleno de estructuras</v>
          </cell>
          <cell r="C131" t="str">
            <v>M3</v>
          </cell>
          <cell r="D131">
            <v>10909.47</v>
          </cell>
          <cell r="E131">
            <v>50.4</v>
          </cell>
          <cell r="F131">
            <v>549837.29</v>
          </cell>
          <cell r="G131">
            <v>7788.99</v>
          </cell>
          <cell r="H131">
            <v>392565.1</v>
          </cell>
          <cell r="I131">
            <v>11.81</v>
          </cell>
          <cell r="J131">
            <v>595.22</v>
          </cell>
          <cell r="K131">
            <v>7800.8</v>
          </cell>
          <cell r="L131">
            <v>393160.32</v>
          </cell>
          <cell r="M131">
            <v>0.71504848279751998</v>
          </cell>
          <cell r="N131">
            <v>3108.6699999999992</v>
          </cell>
          <cell r="O131">
            <v>156676.97000000003</v>
          </cell>
          <cell r="P131">
            <v>0.28495151720248008</v>
          </cell>
        </row>
        <row r="132">
          <cell r="A132" t="str">
            <v>04.13.09</v>
          </cell>
          <cell r="B132" t="str">
            <v>Filtro</v>
          </cell>
          <cell r="C132" t="str">
            <v>M3</v>
          </cell>
          <cell r="D132">
            <v>3587.36</v>
          </cell>
          <cell r="E132">
            <v>79.7</v>
          </cell>
          <cell r="F132">
            <v>285912.59000000003</v>
          </cell>
          <cell r="G132">
            <v>2894.34</v>
          </cell>
          <cell r="H132">
            <v>230678.9</v>
          </cell>
          <cell r="I132">
            <v>49.56</v>
          </cell>
          <cell r="J132">
            <v>3949.93</v>
          </cell>
          <cell r="K132">
            <v>2943.9</v>
          </cell>
          <cell r="L132">
            <v>234628.83</v>
          </cell>
          <cell r="M132">
            <v>0.82063133351350481</v>
          </cell>
          <cell r="N132">
            <v>643.46</v>
          </cell>
          <cell r="O132">
            <v>51283.760000000038</v>
          </cell>
          <cell r="P132">
            <v>0.17936866648649516</v>
          </cell>
        </row>
        <row r="133">
          <cell r="A133" t="str">
            <v>04.13.10</v>
          </cell>
          <cell r="B133" t="str">
            <v>Dren PVC f=4"</v>
          </cell>
          <cell r="C133" t="str">
            <v>ML</v>
          </cell>
          <cell r="D133">
            <v>5137.05</v>
          </cell>
          <cell r="E133">
            <v>14.81</v>
          </cell>
          <cell r="F133">
            <v>76079.710000000006</v>
          </cell>
          <cell r="G133">
            <v>3094.95</v>
          </cell>
          <cell r="H133">
            <v>45836.21</v>
          </cell>
          <cell r="I133">
            <v>5.9</v>
          </cell>
          <cell r="J133">
            <v>87.38</v>
          </cell>
          <cell r="K133">
            <v>3100.85</v>
          </cell>
          <cell r="L133">
            <v>45923.59</v>
          </cell>
          <cell r="M133">
            <v>0.60362467207091075</v>
          </cell>
          <cell r="N133">
            <v>2036.2000000000003</v>
          </cell>
          <cell r="O133">
            <v>30156.12000000001</v>
          </cell>
          <cell r="P133">
            <v>0.39637532792908919</v>
          </cell>
        </row>
        <row r="134">
          <cell r="A134" t="str">
            <v>04.13.11</v>
          </cell>
          <cell r="B134" t="str">
            <v>Lloradores PVC f=3"</v>
          </cell>
          <cell r="C134" t="str">
            <v>ML</v>
          </cell>
          <cell r="D134">
            <v>3317.7</v>
          </cell>
          <cell r="E134">
            <v>14.81</v>
          </cell>
          <cell r="F134">
            <v>49135.14</v>
          </cell>
          <cell r="G134">
            <v>3317.6999999999994</v>
          </cell>
          <cell r="H134">
            <v>49135.14</v>
          </cell>
          <cell r="I134">
            <v>0</v>
          </cell>
          <cell r="J134">
            <v>0</v>
          </cell>
          <cell r="K134">
            <v>3317.6999999999994</v>
          </cell>
          <cell r="L134">
            <v>49135.14</v>
          </cell>
          <cell r="M134">
            <v>1</v>
          </cell>
          <cell r="N134">
            <v>0</v>
          </cell>
          <cell r="O134">
            <v>0</v>
          </cell>
          <cell r="P134">
            <v>0</v>
          </cell>
        </row>
        <row r="135">
          <cell r="A135" t="str">
            <v>04.13.12</v>
          </cell>
          <cell r="B135" t="str">
            <v>Geotextil</v>
          </cell>
          <cell r="C135" t="str">
            <v>M2</v>
          </cell>
          <cell r="D135">
            <v>11467.97</v>
          </cell>
          <cell r="E135">
            <v>5.1100000000000003</v>
          </cell>
          <cell r="F135">
            <v>58601.33</v>
          </cell>
          <cell r="G135">
            <v>11467.97</v>
          </cell>
          <cell r="H135">
            <v>58601.33</v>
          </cell>
          <cell r="I135">
            <v>0</v>
          </cell>
          <cell r="J135">
            <v>0</v>
          </cell>
          <cell r="K135">
            <v>11467.97</v>
          </cell>
          <cell r="L135">
            <v>58601.33</v>
          </cell>
          <cell r="M135">
            <v>1</v>
          </cell>
          <cell r="N135">
            <v>0</v>
          </cell>
          <cell r="O135">
            <v>0</v>
          </cell>
          <cell r="P135">
            <v>0</v>
          </cell>
        </row>
        <row r="136">
          <cell r="A136" t="str">
            <v>04.13.13</v>
          </cell>
          <cell r="B136" t="str">
            <v>Material Impermeable</v>
          </cell>
          <cell r="C136" t="str">
            <v>M3</v>
          </cell>
          <cell r="D136">
            <v>366.8</v>
          </cell>
          <cell r="E136">
            <v>49.72</v>
          </cell>
          <cell r="F136">
            <v>18237.3</v>
          </cell>
          <cell r="G136">
            <v>257.43</v>
          </cell>
          <cell r="H136">
            <v>12799.42</v>
          </cell>
          <cell r="I136">
            <v>1.1200000000000001</v>
          </cell>
          <cell r="J136">
            <v>55.69</v>
          </cell>
          <cell r="K136">
            <v>258.55</v>
          </cell>
          <cell r="L136">
            <v>12855.11</v>
          </cell>
          <cell r="M136">
            <v>0.70488010834937198</v>
          </cell>
          <cell r="N136">
            <v>108.25</v>
          </cell>
          <cell r="O136">
            <v>5382.1899999999987</v>
          </cell>
          <cell r="P136">
            <v>0.29511989165062807</v>
          </cell>
        </row>
        <row r="137">
          <cell r="A137" t="str">
            <v>04.13.14</v>
          </cell>
          <cell r="B137" t="str">
            <v>Enrrocado</v>
          </cell>
          <cell r="C137" t="str">
            <v>M3</v>
          </cell>
          <cell r="D137">
            <v>70.02</v>
          </cell>
          <cell r="E137">
            <v>35.1</v>
          </cell>
          <cell r="F137">
            <v>2457.6999999999998</v>
          </cell>
          <cell r="G137">
            <v>0</v>
          </cell>
          <cell r="H137">
            <v>0</v>
          </cell>
          <cell r="I137">
            <v>0</v>
          </cell>
          <cell r="J137">
            <v>0</v>
          </cell>
          <cell r="K137">
            <v>0</v>
          </cell>
          <cell r="L137">
            <v>0</v>
          </cell>
          <cell r="M137">
            <v>0</v>
          </cell>
          <cell r="N137">
            <v>70.02</v>
          </cell>
          <cell r="O137">
            <v>2457.6999999999998</v>
          </cell>
          <cell r="P137">
            <v>1</v>
          </cell>
        </row>
        <row r="138">
          <cell r="A138" t="str">
            <v>04.14.00</v>
          </cell>
          <cell r="B138" t="str">
            <v>Defensa Ribereña</v>
          </cell>
          <cell r="F138">
            <v>1105838.25</v>
          </cell>
        </row>
        <row r="139">
          <cell r="A139" t="str">
            <v>04.14.01</v>
          </cell>
          <cell r="B139" t="str">
            <v>Excavación para enrrocados</v>
          </cell>
          <cell r="C139" t="str">
            <v>M3</v>
          </cell>
          <cell r="D139">
            <v>22236.04</v>
          </cell>
          <cell r="E139">
            <v>5.19</v>
          </cell>
          <cell r="F139">
            <v>115405.05</v>
          </cell>
          <cell r="G139">
            <v>376.75</v>
          </cell>
          <cell r="H139">
            <v>1955.33</v>
          </cell>
          <cell r="I139">
            <v>0</v>
          </cell>
          <cell r="J139">
            <v>0</v>
          </cell>
          <cell r="K139">
            <v>376.75</v>
          </cell>
          <cell r="L139">
            <v>1955.33</v>
          </cell>
          <cell r="M139">
            <v>1.694319269390724E-2</v>
          </cell>
          <cell r="N139">
            <v>21859.29</v>
          </cell>
          <cell r="O139">
            <v>113449.72</v>
          </cell>
          <cell r="P139">
            <v>0.98305680730609279</v>
          </cell>
        </row>
        <row r="140">
          <cell r="A140" t="str">
            <v>04.14.02</v>
          </cell>
          <cell r="B140" t="str">
            <v>Excavación de estructuras bajo agua</v>
          </cell>
          <cell r="C140" t="str">
            <v>M3</v>
          </cell>
          <cell r="D140">
            <v>16529.009999999998</v>
          </cell>
          <cell r="E140">
            <v>6.16</v>
          </cell>
          <cell r="F140">
            <v>101818.7</v>
          </cell>
          <cell r="G140">
            <v>0</v>
          </cell>
          <cell r="H140">
            <v>0</v>
          </cell>
          <cell r="I140">
            <v>0</v>
          </cell>
          <cell r="J140">
            <v>0</v>
          </cell>
          <cell r="K140">
            <v>0</v>
          </cell>
          <cell r="L140">
            <v>0</v>
          </cell>
          <cell r="M140">
            <v>0</v>
          </cell>
          <cell r="N140">
            <v>16529.009999999998</v>
          </cell>
          <cell r="O140">
            <v>101818.7</v>
          </cell>
          <cell r="P140">
            <v>1</v>
          </cell>
        </row>
        <row r="141">
          <cell r="A141" t="str">
            <v>04.14.03</v>
          </cell>
          <cell r="B141" t="str">
            <v>Conformación de Talud</v>
          </cell>
          <cell r="C141" t="str">
            <v>M3</v>
          </cell>
          <cell r="D141">
            <v>1382.45</v>
          </cell>
          <cell r="E141">
            <v>4.91</v>
          </cell>
          <cell r="F141">
            <v>6787.83</v>
          </cell>
          <cell r="G141">
            <v>0</v>
          </cell>
          <cell r="H141">
            <v>0</v>
          </cell>
          <cell r="I141">
            <v>0</v>
          </cell>
          <cell r="J141">
            <v>0</v>
          </cell>
          <cell r="K141">
            <v>0</v>
          </cell>
          <cell r="L141">
            <v>0</v>
          </cell>
          <cell r="M141">
            <v>0</v>
          </cell>
          <cell r="N141">
            <v>1382.45</v>
          </cell>
          <cell r="O141">
            <v>6787.83</v>
          </cell>
          <cell r="P141">
            <v>1</v>
          </cell>
        </row>
        <row r="142">
          <cell r="A142" t="str">
            <v>04.14.04</v>
          </cell>
          <cell r="B142" t="str">
            <v>Enrrocado</v>
          </cell>
          <cell r="C142" t="str">
            <v>M3</v>
          </cell>
          <cell r="D142">
            <v>19248.900000000001</v>
          </cell>
          <cell r="E142">
            <v>35.1</v>
          </cell>
          <cell r="F142">
            <v>675636.39</v>
          </cell>
          <cell r="G142">
            <v>376.75</v>
          </cell>
          <cell r="H142">
            <v>13223.93</v>
          </cell>
          <cell r="I142">
            <v>0</v>
          </cell>
          <cell r="J142">
            <v>0</v>
          </cell>
          <cell r="K142">
            <v>376.75</v>
          </cell>
          <cell r="L142">
            <v>13223.93</v>
          </cell>
          <cell r="M142">
            <v>1.9572554403116151E-2</v>
          </cell>
          <cell r="N142">
            <v>18872.150000000001</v>
          </cell>
          <cell r="O142">
            <v>662412.46</v>
          </cell>
          <cell r="P142">
            <v>0.98042744559688377</v>
          </cell>
        </row>
        <row r="143">
          <cell r="A143" t="str">
            <v>04.14.05</v>
          </cell>
          <cell r="B143" t="str">
            <v>Filtro</v>
          </cell>
          <cell r="C143" t="str">
            <v>M3</v>
          </cell>
          <cell r="D143">
            <v>2587.08</v>
          </cell>
          <cell r="E143">
            <v>79.7</v>
          </cell>
          <cell r="F143">
            <v>206190.28</v>
          </cell>
          <cell r="G143">
            <v>0</v>
          </cell>
          <cell r="H143">
            <v>0</v>
          </cell>
          <cell r="I143">
            <v>0</v>
          </cell>
          <cell r="J143">
            <v>0</v>
          </cell>
          <cell r="K143">
            <v>0</v>
          </cell>
          <cell r="L143">
            <v>0</v>
          </cell>
          <cell r="M143">
            <v>0</v>
          </cell>
          <cell r="N143">
            <v>2587.08</v>
          </cell>
          <cell r="O143">
            <v>206190.28</v>
          </cell>
          <cell r="P143">
            <v>1</v>
          </cell>
        </row>
        <row r="144">
          <cell r="A144" t="str">
            <v>04.15.00</v>
          </cell>
          <cell r="B144" t="str">
            <v>Gaviones</v>
          </cell>
          <cell r="F144">
            <v>1023408.03</v>
          </cell>
        </row>
        <row r="145">
          <cell r="A145" t="str">
            <v>04.15.01</v>
          </cell>
          <cell r="B145" t="str">
            <v>Excavación para Gaviones</v>
          </cell>
          <cell r="C145" t="str">
            <v>M3</v>
          </cell>
          <cell r="D145">
            <v>32939.29</v>
          </cell>
          <cell r="E145">
            <v>5.92</v>
          </cell>
          <cell r="F145">
            <v>195000.6</v>
          </cell>
          <cell r="G145">
            <v>9059.6500000000015</v>
          </cell>
          <cell r="H145">
            <v>53633.13</v>
          </cell>
          <cell r="I145">
            <v>1450.71</v>
          </cell>
          <cell r="J145">
            <v>8588.2000000000007</v>
          </cell>
          <cell r="K145">
            <v>10510.36</v>
          </cell>
          <cell r="L145">
            <v>62221.33</v>
          </cell>
          <cell r="M145">
            <v>0.31908276179663037</v>
          </cell>
          <cell r="N145">
            <v>22428.93</v>
          </cell>
          <cell r="O145">
            <v>132779.27000000002</v>
          </cell>
          <cell r="P145">
            <v>0.68091723820336969</v>
          </cell>
        </row>
        <row r="146">
          <cell r="A146" t="str">
            <v>04.15.02</v>
          </cell>
          <cell r="B146" t="str">
            <v>Gaviones</v>
          </cell>
          <cell r="C146" t="str">
            <v>M3</v>
          </cell>
          <cell r="D146">
            <v>5217</v>
          </cell>
          <cell r="E146">
            <v>158.79</v>
          </cell>
          <cell r="F146">
            <v>828407.43</v>
          </cell>
          <cell r="G146">
            <v>487.5</v>
          </cell>
          <cell r="H146">
            <v>77410.13</v>
          </cell>
          <cell r="I146">
            <v>195</v>
          </cell>
          <cell r="J146">
            <v>30964.05</v>
          </cell>
          <cell r="K146">
            <v>682.5</v>
          </cell>
          <cell r="L146">
            <v>108374.18</v>
          </cell>
          <cell r="M146">
            <v>0.13082231770905289</v>
          </cell>
          <cell r="N146">
            <v>4534.5</v>
          </cell>
          <cell r="O146">
            <v>720033.25</v>
          </cell>
          <cell r="P146">
            <v>0.86917768229094705</v>
          </cell>
        </row>
        <row r="147">
          <cell r="A147" t="str">
            <v>05.00.00</v>
          </cell>
          <cell r="B147" t="str">
            <v>SEÑALIZACION</v>
          </cell>
          <cell r="F147">
            <v>772250.79000000015</v>
          </cell>
          <cell r="H147">
            <v>0</v>
          </cell>
          <cell r="J147">
            <v>0</v>
          </cell>
          <cell r="L147">
            <v>0</v>
          </cell>
          <cell r="M147">
            <v>0</v>
          </cell>
          <cell r="O147">
            <v>772250.79</v>
          </cell>
          <cell r="P147">
            <v>0.99999999999999989</v>
          </cell>
        </row>
        <row r="148">
          <cell r="A148" t="str">
            <v>05.01.00</v>
          </cell>
          <cell r="B148" t="str">
            <v>Postes kilometricos</v>
          </cell>
          <cell r="C148" t="str">
            <v>UND</v>
          </cell>
          <cell r="D148">
            <v>45</v>
          </cell>
          <cell r="E148">
            <v>84.76</v>
          </cell>
          <cell r="F148">
            <v>3814.2</v>
          </cell>
          <cell r="G148">
            <v>0</v>
          </cell>
          <cell r="H148">
            <v>0</v>
          </cell>
          <cell r="I148">
            <v>0</v>
          </cell>
          <cell r="J148">
            <v>0</v>
          </cell>
          <cell r="K148">
            <v>0</v>
          </cell>
          <cell r="L148">
            <v>0</v>
          </cell>
          <cell r="M148">
            <v>0</v>
          </cell>
          <cell r="N148">
            <v>45</v>
          </cell>
          <cell r="O148">
            <v>3814.2</v>
          </cell>
          <cell r="P148">
            <v>1</v>
          </cell>
        </row>
        <row r="149">
          <cell r="A149" t="str">
            <v>05.02.00</v>
          </cell>
          <cell r="B149" t="str">
            <v>Señal preventivas (0.75 x 0.75 mt)</v>
          </cell>
          <cell r="C149" t="str">
            <v>UND</v>
          </cell>
          <cell r="D149">
            <v>302</v>
          </cell>
          <cell r="E149">
            <v>514.76</v>
          </cell>
          <cell r="F149">
            <v>155457.51999999999</v>
          </cell>
          <cell r="G149">
            <v>0</v>
          </cell>
          <cell r="H149">
            <v>0</v>
          </cell>
          <cell r="I149">
            <v>0</v>
          </cell>
          <cell r="J149">
            <v>0</v>
          </cell>
          <cell r="K149">
            <v>0</v>
          </cell>
          <cell r="L149">
            <v>0</v>
          </cell>
          <cell r="M149">
            <v>0</v>
          </cell>
          <cell r="N149">
            <v>302</v>
          </cell>
          <cell r="O149">
            <v>155457.51999999999</v>
          </cell>
          <cell r="P149">
            <v>1</v>
          </cell>
        </row>
        <row r="150">
          <cell r="A150" t="str">
            <v>05.03.00</v>
          </cell>
          <cell r="B150" t="str">
            <v>Señal Regalmentarias (0.90 x 0.60 mt)</v>
          </cell>
          <cell r="C150" t="str">
            <v>UND</v>
          </cell>
          <cell r="D150">
            <v>43</v>
          </cell>
          <cell r="E150">
            <v>648.33000000000004</v>
          </cell>
          <cell r="F150">
            <v>27878.19</v>
          </cell>
          <cell r="G150">
            <v>0</v>
          </cell>
          <cell r="H150">
            <v>0</v>
          </cell>
          <cell r="I150">
            <v>0</v>
          </cell>
          <cell r="J150">
            <v>0</v>
          </cell>
          <cell r="K150">
            <v>0</v>
          </cell>
          <cell r="L150">
            <v>0</v>
          </cell>
          <cell r="M150">
            <v>0</v>
          </cell>
          <cell r="N150">
            <v>43</v>
          </cell>
          <cell r="O150">
            <v>27878.19</v>
          </cell>
          <cell r="P150">
            <v>1</v>
          </cell>
        </row>
        <row r="151">
          <cell r="A151" t="str">
            <v>05.04.00</v>
          </cell>
          <cell r="B151" t="str">
            <v>Señal Informativas</v>
          </cell>
          <cell r="F151">
            <v>98128.569999999992</v>
          </cell>
        </row>
        <row r="152">
          <cell r="A152" t="str">
            <v>05.04.01</v>
          </cell>
          <cell r="B152" t="str">
            <v>Panel Infromativo</v>
          </cell>
          <cell r="C152" t="str">
            <v>M2</v>
          </cell>
          <cell r="D152">
            <v>68.41</v>
          </cell>
          <cell r="E152">
            <v>425.68</v>
          </cell>
          <cell r="F152">
            <v>29120.77</v>
          </cell>
          <cell r="G152">
            <v>0</v>
          </cell>
          <cell r="H152">
            <v>0</v>
          </cell>
          <cell r="I152">
            <v>0</v>
          </cell>
          <cell r="J152">
            <v>0</v>
          </cell>
          <cell r="K152">
            <v>0</v>
          </cell>
          <cell r="L152">
            <v>0</v>
          </cell>
          <cell r="M152">
            <v>0</v>
          </cell>
          <cell r="N152">
            <v>68.41</v>
          </cell>
          <cell r="O152">
            <v>29120.77</v>
          </cell>
          <cell r="P152">
            <v>1</v>
          </cell>
        </row>
        <row r="153">
          <cell r="A153" t="str">
            <v>05.04.02</v>
          </cell>
          <cell r="B153" t="str">
            <v>Estructura de soporte tubo f=3"</v>
          </cell>
          <cell r="C153" t="str">
            <v>ML</v>
          </cell>
          <cell r="D153">
            <v>369.7</v>
          </cell>
          <cell r="E153">
            <v>131.47</v>
          </cell>
          <cell r="F153">
            <v>48604.46</v>
          </cell>
          <cell r="G153">
            <v>0</v>
          </cell>
          <cell r="H153">
            <v>0</v>
          </cell>
          <cell r="I153">
            <v>0</v>
          </cell>
          <cell r="J153">
            <v>0</v>
          </cell>
          <cell r="K153">
            <v>0</v>
          </cell>
          <cell r="L153">
            <v>0</v>
          </cell>
          <cell r="M153">
            <v>0</v>
          </cell>
          <cell r="N153">
            <v>369.7</v>
          </cell>
          <cell r="O153">
            <v>48604.46</v>
          </cell>
          <cell r="P153">
            <v>1</v>
          </cell>
        </row>
        <row r="154">
          <cell r="A154" t="str">
            <v>05.04.03</v>
          </cell>
          <cell r="B154" t="str">
            <v>Cimentación y montaje de señal informativa</v>
          </cell>
          <cell r="C154" t="str">
            <v>UND</v>
          </cell>
          <cell r="D154">
            <v>38</v>
          </cell>
          <cell r="E154">
            <v>536.92999999999995</v>
          </cell>
          <cell r="F154">
            <v>20403.34</v>
          </cell>
          <cell r="G154">
            <v>0</v>
          </cell>
          <cell r="H154">
            <v>0</v>
          </cell>
          <cell r="I154">
            <v>0</v>
          </cell>
          <cell r="J154">
            <v>0</v>
          </cell>
          <cell r="K154">
            <v>0</v>
          </cell>
          <cell r="L154">
            <v>0</v>
          </cell>
          <cell r="M154">
            <v>0</v>
          </cell>
          <cell r="N154">
            <v>38</v>
          </cell>
          <cell r="O154">
            <v>20403.34</v>
          </cell>
          <cell r="P154">
            <v>1</v>
          </cell>
        </row>
        <row r="155">
          <cell r="A155" t="str">
            <v>05.05.00</v>
          </cell>
          <cell r="B155" t="str">
            <v>Guardavias ( incluye terminal)</v>
          </cell>
          <cell r="C155" t="str">
            <v>ML</v>
          </cell>
          <cell r="D155">
            <v>2265.54</v>
          </cell>
          <cell r="E155">
            <v>145.43</v>
          </cell>
          <cell r="F155">
            <v>329477.48</v>
          </cell>
          <cell r="G155">
            <v>0</v>
          </cell>
          <cell r="H155">
            <v>0</v>
          </cell>
          <cell r="I155">
            <v>0</v>
          </cell>
          <cell r="J155">
            <v>0</v>
          </cell>
          <cell r="K155">
            <v>0</v>
          </cell>
          <cell r="L155">
            <v>0</v>
          </cell>
          <cell r="M155">
            <v>0</v>
          </cell>
          <cell r="N155">
            <v>2265.54</v>
          </cell>
          <cell r="O155">
            <v>329477.48</v>
          </cell>
          <cell r="P155">
            <v>1</v>
          </cell>
        </row>
        <row r="156">
          <cell r="A156" t="str">
            <v>05.06.00</v>
          </cell>
          <cell r="B156" t="str">
            <v>Postes delineadores</v>
          </cell>
          <cell r="C156" t="str">
            <v>UND</v>
          </cell>
          <cell r="D156">
            <v>617</v>
          </cell>
          <cell r="E156">
            <v>85.26</v>
          </cell>
          <cell r="F156">
            <v>52605.42</v>
          </cell>
          <cell r="G156">
            <v>0</v>
          </cell>
          <cell r="H156">
            <v>0</v>
          </cell>
          <cell r="I156">
            <v>0</v>
          </cell>
          <cell r="J156">
            <v>0</v>
          </cell>
          <cell r="K156">
            <v>0</v>
          </cell>
          <cell r="L156">
            <v>0</v>
          </cell>
          <cell r="M156">
            <v>0</v>
          </cell>
          <cell r="N156">
            <v>617</v>
          </cell>
          <cell r="O156">
            <v>52605.42</v>
          </cell>
          <cell r="P156">
            <v>1</v>
          </cell>
        </row>
        <row r="157">
          <cell r="A157" t="str">
            <v>05.07.00</v>
          </cell>
          <cell r="B157" t="str">
            <v>Demarcación de pavimento</v>
          </cell>
          <cell r="C157" t="str">
            <v>UND</v>
          </cell>
          <cell r="D157">
            <v>12606.9</v>
          </cell>
          <cell r="E157">
            <v>8.32</v>
          </cell>
          <cell r="F157">
            <v>104889.41</v>
          </cell>
          <cell r="G157">
            <v>0</v>
          </cell>
          <cell r="H157">
            <v>0</v>
          </cell>
          <cell r="I157">
            <v>0</v>
          </cell>
          <cell r="J157">
            <v>0</v>
          </cell>
          <cell r="K157">
            <v>0</v>
          </cell>
          <cell r="L157">
            <v>0</v>
          </cell>
          <cell r="M157">
            <v>0</v>
          </cell>
          <cell r="N157">
            <v>12606.9</v>
          </cell>
          <cell r="O157">
            <v>104889.41</v>
          </cell>
          <cell r="P157">
            <v>1</v>
          </cell>
        </row>
        <row r="158">
          <cell r="A158" t="str">
            <v>06.00.00</v>
          </cell>
          <cell r="B158" t="str">
            <v>MEDIO AMBIENTE</v>
          </cell>
          <cell r="F158">
            <v>876765.70000000007</v>
          </cell>
          <cell r="H158">
            <v>608509.04</v>
          </cell>
          <cell r="J158">
            <v>121236.87</v>
          </cell>
          <cell r="L158">
            <v>729745.92000000004</v>
          </cell>
          <cell r="M158">
            <v>0.83231577147691793</v>
          </cell>
          <cell r="O158">
            <v>147019.78000000006</v>
          </cell>
          <cell r="P158">
            <v>0.1676842285230821</v>
          </cell>
        </row>
        <row r="159">
          <cell r="A159" t="str">
            <v>06.01.00</v>
          </cell>
          <cell r="B159" t="str">
            <v>Acondicionamiento de depositos de materiales de material excedente</v>
          </cell>
          <cell r="C159" t="str">
            <v>M3</v>
          </cell>
          <cell r="D159">
            <v>1097834.8700000001</v>
          </cell>
          <cell r="E159">
            <v>0.74</v>
          </cell>
          <cell r="F159">
            <v>812397.8</v>
          </cell>
          <cell r="G159">
            <v>822309.52</v>
          </cell>
          <cell r="H159">
            <v>608509.04</v>
          </cell>
          <cell r="I159">
            <v>162105.15</v>
          </cell>
          <cell r="J159">
            <v>119957.81</v>
          </cell>
          <cell r="K159">
            <v>984414.67</v>
          </cell>
          <cell r="L159">
            <v>728466.86</v>
          </cell>
          <cell r="M159">
            <v>0.89668738640109558</v>
          </cell>
          <cell r="N159">
            <v>113420.20000000007</v>
          </cell>
          <cell r="O159">
            <v>83930.940000000061</v>
          </cell>
          <cell r="P159">
            <v>0.10331261359890445</v>
          </cell>
        </row>
        <row r="160">
          <cell r="A160" t="str">
            <v>06.02.00</v>
          </cell>
          <cell r="B160" t="str">
            <v>Restauración de canteras</v>
          </cell>
          <cell r="C160" t="str">
            <v>M2</v>
          </cell>
          <cell r="D160">
            <v>49446.67</v>
          </cell>
          <cell r="E160">
            <v>0.46</v>
          </cell>
          <cell r="F160">
            <v>22745.47</v>
          </cell>
          <cell r="G160">
            <v>0</v>
          </cell>
          <cell r="H160">
            <v>0</v>
          </cell>
          <cell r="I160">
            <v>0</v>
          </cell>
          <cell r="J160">
            <v>0</v>
          </cell>
          <cell r="K160">
            <v>0</v>
          </cell>
          <cell r="L160">
            <v>0</v>
          </cell>
          <cell r="M160">
            <v>0</v>
          </cell>
          <cell r="N160">
            <v>49446.67</v>
          </cell>
          <cell r="O160">
            <v>22745.47</v>
          </cell>
          <cell r="P160">
            <v>1</v>
          </cell>
        </row>
        <row r="161">
          <cell r="A161" t="str">
            <v>06.03.00</v>
          </cell>
          <cell r="B161" t="str">
            <v>Revegetalización</v>
          </cell>
          <cell r="C161" t="str">
            <v>HA</v>
          </cell>
          <cell r="D161">
            <v>23.39</v>
          </cell>
          <cell r="E161">
            <v>1152.31</v>
          </cell>
          <cell r="F161">
            <v>26952.53</v>
          </cell>
          <cell r="G161">
            <v>0</v>
          </cell>
          <cell r="H161">
            <v>0</v>
          </cell>
          <cell r="I161">
            <v>1.1100000000000001</v>
          </cell>
          <cell r="J161">
            <v>1279.06</v>
          </cell>
          <cell r="K161">
            <v>1.1100000000000001</v>
          </cell>
          <cell r="L161">
            <v>1279.06</v>
          </cell>
          <cell r="N161">
            <v>22.28</v>
          </cell>
          <cell r="O161">
            <v>25673.469999999998</v>
          </cell>
          <cell r="P161">
            <v>0.95254397268085778</v>
          </cell>
        </row>
        <row r="162">
          <cell r="A162" t="str">
            <v>06.04.00</v>
          </cell>
          <cell r="B162" t="str">
            <v>Restauración de área afecatda por campamento</v>
          </cell>
          <cell r="C162" t="str">
            <v>M2</v>
          </cell>
          <cell r="D162">
            <v>4720</v>
          </cell>
          <cell r="E162">
            <v>2</v>
          </cell>
          <cell r="F162">
            <v>9440</v>
          </cell>
          <cell r="G162">
            <v>0</v>
          </cell>
          <cell r="H162">
            <v>0</v>
          </cell>
          <cell r="I162">
            <v>0</v>
          </cell>
          <cell r="J162">
            <v>0</v>
          </cell>
          <cell r="K162">
            <v>0</v>
          </cell>
          <cell r="L162">
            <v>0</v>
          </cell>
          <cell r="M162">
            <v>0</v>
          </cell>
          <cell r="N162">
            <v>4720</v>
          </cell>
          <cell r="O162">
            <v>9440</v>
          </cell>
          <cell r="P162">
            <v>1</v>
          </cell>
        </row>
        <row r="163">
          <cell r="A163" t="str">
            <v>06.05.00</v>
          </cell>
          <cell r="B163" t="str">
            <v>Restauración de área afectada por planta de asfalto y chancadora</v>
          </cell>
          <cell r="C163" t="str">
            <v>M2</v>
          </cell>
          <cell r="D163">
            <v>1225</v>
          </cell>
          <cell r="E163">
            <v>1.71</v>
          </cell>
          <cell r="F163">
            <v>2094.75</v>
          </cell>
          <cell r="G163">
            <v>0</v>
          </cell>
          <cell r="H163">
            <v>0</v>
          </cell>
          <cell r="I163">
            <v>0</v>
          </cell>
          <cell r="J163">
            <v>0</v>
          </cell>
          <cell r="K163">
            <v>0</v>
          </cell>
          <cell r="L163">
            <v>0</v>
          </cell>
          <cell r="M163">
            <v>0</v>
          </cell>
          <cell r="N163">
            <v>1225</v>
          </cell>
          <cell r="O163">
            <v>2094.75</v>
          </cell>
          <cell r="P163">
            <v>1</v>
          </cell>
        </row>
        <row r="164">
          <cell r="A164" t="str">
            <v>06.06.00</v>
          </cell>
          <cell r="B164" t="str">
            <v>Restauración de área afectada por patio de máquinas</v>
          </cell>
          <cell r="C164" t="str">
            <v>M2</v>
          </cell>
          <cell r="D164">
            <v>600</v>
          </cell>
          <cell r="E164">
            <v>2.2200000000000002</v>
          </cell>
          <cell r="F164">
            <v>1332</v>
          </cell>
          <cell r="G164">
            <v>0</v>
          </cell>
          <cell r="H164">
            <v>0</v>
          </cell>
          <cell r="I164">
            <v>0</v>
          </cell>
          <cell r="J164">
            <v>0</v>
          </cell>
          <cell r="K164">
            <v>0</v>
          </cell>
          <cell r="L164">
            <v>0</v>
          </cell>
          <cell r="M164">
            <v>0</v>
          </cell>
          <cell r="N164">
            <v>600</v>
          </cell>
          <cell r="O164">
            <v>1332</v>
          </cell>
          <cell r="P164">
            <v>1</v>
          </cell>
        </row>
        <row r="165">
          <cell r="A165" t="str">
            <v>06.07.00</v>
          </cell>
          <cell r="B165" t="str">
            <v>sellado de letrinas</v>
          </cell>
          <cell r="C165" t="str">
            <v>UND</v>
          </cell>
          <cell r="D165">
            <v>5</v>
          </cell>
          <cell r="E165">
            <v>360.63</v>
          </cell>
          <cell r="F165">
            <v>1803.15</v>
          </cell>
          <cell r="G165">
            <v>0</v>
          </cell>
          <cell r="H165">
            <v>0</v>
          </cell>
          <cell r="I165">
            <v>0</v>
          </cell>
          <cell r="J165">
            <v>0</v>
          </cell>
          <cell r="K165">
            <v>0</v>
          </cell>
          <cell r="L165">
            <v>0</v>
          </cell>
          <cell r="N165">
            <v>5</v>
          </cell>
          <cell r="O165">
            <v>1803.15</v>
          </cell>
          <cell r="P165">
            <v>1</v>
          </cell>
        </row>
        <row r="166">
          <cell r="A166" t="str">
            <v>07.00.00</v>
          </cell>
          <cell r="B166" t="str">
            <v>TRANSPORTES</v>
          </cell>
          <cell r="F166">
            <v>11714699.33</v>
          </cell>
          <cell r="H166">
            <v>4903569.1399999997</v>
          </cell>
          <cell r="J166">
            <v>837404.3600000001</v>
          </cell>
          <cell r="L166">
            <v>5740973.5000000009</v>
          </cell>
          <cell r="M166">
            <v>0.49006580009254075</v>
          </cell>
          <cell r="O166">
            <v>5973725.8300000001</v>
          </cell>
          <cell r="P166">
            <v>0.50993419990745936</v>
          </cell>
        </row>
        <row r="167">
          <cell r="A167" t="str">
            <v>07.01.00</v>
          </cell>
          <cell r="B167" t="str">
            <v>Transporte de materiales granulares para D&lt;= 1.00 km</v>
          </cell>
          <cell r="C167" t="str">
            <v>M3K</v>
          </cell>
          <cell r="D167">
            <v>219051.26</v>
          </cell>
          <cell r="E167">
            <v>4.3499999999999996</v>
          </cell>
          <cell r="F167">
            <v>952872.98</v>
          </cell>
          <cell r="G167">
            <v>14146.979999999998</v>
          </cell>
          <cell r="H167">
            <v>61539.360000000001</v>
          </cell>
          <cell r="I167">
            <v>9061.33</v>
          </cell>
          <cell r="J167">
            <v>39416.79</v>
          </cell>
          <cell r="K167">
            <v>23208.309999999998</v>
          </cell>
          <cell r="L167">
            <v>100956.15</v>
          </cell>
          <cell r="M167">
            <v>0.10594922105987306</v>
          </cell>
          <cell r="N167">
            <v>195842.95</v>
          </cell>
          <cell r="O167">
            <v>851916.83</v>
          </cell>
          <cell r="P167">
            <v>0.89405077894012697</v>
          </cell>
        </row>
        <row r="168">
          <cell r="A168" t="str">
            <v>07.02.00</v>
          </cell>
          <cell r="B168" t="str">
            <v>Transporte de materiales granulares para D&gt; 1.00 km</v>
          </cell>
          <cell r="C168" t="str">
            <v>M3K</v>
          </cell>
          <cell r="D168">
            <v>3575838.21</v>
          </cell>
          <cell r="E168">
            <v>0.91</v>
          </cell>
          <cell r="F168">
            <v>3254012.77</v>
          </cell>
          <cell r="G168">
            <v>24487.399999999998</v>
          </cell>
          <cell r="H168">
            <v>22283.53</v>
          </cell>
          <cell r="I168">
            <v>28358.27</v>
          </cell>
          <cell r="J168">
            <v>25806.03</v>
          </cell>
          <cell r="K168">
            <v>52845.67</v>
          </cell>
          <cell r="L168">
            <v>48089.56</v>
          </cell>
          <cell r="M168">
            <v>1.4778540650902238E-2</v>
          </cell>
          <cell r="N168">
            <v>3522992.54</v>
          </cell>
          <cell r="O168">
            <v>3205923.21</v>
          </cell>
          <cell r="P168">
            <v>0.98522145934909777</v>
          </cell>
        </row>
        <row r="169">
          <cell r="A169" t="str">
            <v>07.03.00</v>
          </cell>
          <cell r="B169" t="str">
            <v>Transporte de escombros para D&lt;= 1.00 km</v>
          </cell>
          <cell r="C169" t="str">
            <v>M3K</v>
          </cell>
          <cell r="D169">
            <v>1121706.92</v>
          </cell>
          <cell r="E169">
            <v>4.3499999999999996</v>
          </cell>
          <cell r="F169">
            <v>4879425.0999999996</v>
          </cell>
          <cell r="G169">
            <v>715883.38000000012</v>
          </cell>
          <cell r="H169">
            <v>3114092.7</v>
          </cell>
          <cell r="I169">
            <v>111561.48</v>
          </cell>
          <cell r="J169">
            <v>485292.44</v>
          </cell>
          <cell r="K169">
            <v>827444.8600000001</v>
          </cell>
          <cell r="L169">
            <v>3599385.14</v>
          </cell>
          <cell r="M169">
            <v>0.73766582460708341</v>
          </cell>
          <cell r="N169">
            <v>294262.05999999982</v>
          </cell>
          <cell r="O169">
            <v>1280039.9599999995</v>
          </cell>
          <cell r="P169">
            <v>0.26233417539291659</v>
          </cell>
        </row>
        <row r="170">
          <cell r="A170" t="str">
            <v>07.04.00</v>
          </cell>
          <cell r="B170" t="str">
            <v>Transporte de escombros para D&gt; 1.00 km</v>
          </cell>
          <cell r="C170" t="str">
            <v>M3K</v>
          </cell>
          <cell r="D170">
            <v>730610.21</v>
          </cell>
          <cell r="E170">
            <v>0.91</v>
          </cell>
          <cell r="F170">
            <v>664855.29</v>
          </cell>
          <cell r="G170">
            <v>730610.21000000008</v>
          </cell>
          <cell r="H170">
            <v>664855.29</v>
          </cell>
          <cell r="I170">
            <v>0</v>
          </cell>
          <cell r="J170">
            <v>0</v>
          </cell>
          <cell r="K170">
            <v>730610.21000000008</v>
          </cell>
          <cell r="L170">
            <v>664855.29</v>
          </cell>
          <cell r="M170">
            <v>1</v>
          </cell>
          <cell r="N170">
            <v>0</v>
          </cell>
          <cell r="O170">
            <v>0</v>
          </cell>
          <cell r="P170">
            <v>0</v>
          </cell>
        </row>
        <row r="171">
          <cell r="A171" t="str">
            <v>07.05.00</v>
          </cell>
          <cell r="B171" t="str">
            <v>Transporte para material de relleno D&lt;= 1.00 km.</v>
          </cell>
          <cell r="C171" t="str">
            <v>M3K</v>
          </cell>
          <cell r="D171">
            <v>204157.53</v>
          </cell>
          <cell r="E171">
            <v>4.3499999999999996</v>
          </cell>
          <cell r="F171">
            <v>888085.26</v>
          </cell>
          <cell r="G171">
            <v>160259.57675000001</v>
          </cell>
          <cell r="H171">
            <v>697129.16</v>
          </cell>
          <cell r="I171">
            <v>19797.02</v>
          </cell>
          <cell r="J171">
            <v>86117.04</v>
          </cell>
          <cell r="K171">
            <v>180056.59675</v>
          </cell>
          <cell r="L171">
            <v>783246.2</v>
          </cell>
          <cell r="N171">
            <v>24100.933250000002</v>
          </cell>
          <cell r="O171">
            <v>104839.06000000006</v>
          </cell>
          <cell r="P171">
            <v>0.11805067004490093</v>
          </cell>
        </row>
        <row r="172">
          <cell r="A172" t="str">
            <v>07.06.00</v>
          </cell>
          <cell r="B172" t="str">
            <v>Transporte para material de relleno D &gt;1.00 km.</v>
          </cell>
          <cell r="C172" t="str">
            <v>M3K</v>
          </cell>
          <cell r="D172">
            <v>1181810.9099999999</v>
          </cell>
          <cell r="E172">
            <v>0.91</v>
          </cell>
          <cell r="F172">
            <v>1075447.93</v>
          </cell>
          <cell r="G172">
            <v>377658.3544500001</v>
          </cell>
          <cell r="H172">
            <v>343669.1</v>
          </cell>
          <cell r="I172">
            <v>220628.64</v>
          </cell>
          <cell r="J172">
            <v>200772.06</v>
          </cell>
          <cell r="K172">
            <v>598286.99445000011</v>
          </cell>
          <cell r="L172">
            <v>544441.16</v>
          </cell>
          <cell r="M172">
            <v>0.50624595093134828</v>
          </cell>
          <cell r="N172">
            <v>583523.9155499998</v>
          </cell>
          <cell r="O172">
            <v>531006.7699999999</v>
          </cell>
          <cell r="P172">
            <v>0.49375404906865172</v>
          </cell>
        </row>
        <row r="173">
          <cell r="A173" t="str">
            <v>08.00.00</v>
          </cell>
          <cell r="B173" t="str">
            <v>VARIOS</v>
          </cell>
          <cell r="F173">
            <v>614236.24</v>
          </cell>
          <cell r="H173">
            <v>306503.88</v>
          </cell>
          <cell r="J173">
            <v>23955.21</v>
          </cell>
          <cell r="L173">
            <v>330459.09999999998</v>
          </cell>
          <cell r="M173">
            <v>0.53800000468874964</v>
          </cell>
          <cell r="O173">
            <v>283777.14</v>
          </cell>
          <cell r="P173">
            <v>0.4619999953112503</v>
          </cell>
        </row>
        <row r="174">
          <cell r="A174" t="str">
            <v>08.01.00</v>
          </cell>
          <cell r="B174" t="str">
            <v>Mantenimiento de transito temporal y seguridad vial</v>
          </cell>
          <cell r="C174" t="str">
            <v>Glb</v>
          </cell>
          <cell r="D174">
            <v>1</v>
          </cell>
          <cell r="E174">
            <v>614236.24</v>
          </cell>
          <cell r="F174">
            <v>614236.24</v>
          </cell>
          <cell r="G174">
            <v>0.49900000000000005</v>
          </cell>
          <cell r="H174">
            <v>306503.88</v>
          </cell>
          <cell r="I174">
            <v>3.9E-2</v>
          </cell>
          <cell r="J174">
            <v>23955.21</v>
          </cell>
          <cell r="K174">
            <v>0.53800000000000003</v>
          </cell>
          <cell r="L174">
            <v>330459.09999999998</v>
          </cell>
          <cell r="M174">
            <v>0.53800000468874964</v>
          </cell>
          <cell r="N174">
            <v>0.46199999999999997</v>
          </cell>
          <cell r="O174">
            <v>283777.14</v>
          </cell>
          <cell r="P174">
            <v>0.4619999953112503</v>
          </cell>
        </row>
      </sheetData>
      <sheetData sheetId="18"/>
      <sheetData sheetId="1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DATOS GRLES"/>
      <sheetName val="VAC19_03"/>
      <sheetName val="VAC19_19"/>
      <sheetName val="VAC19_21"/>
      <sheetName val="ADEL-MAT"/>
      <sheetName val="RES-VAL"/>
      <sheetName val="PLANILLA-MET"/>
      <sheetName val="PART. ESPECIF."/>
      <sheetName val="AVAN GENERIC"/>
      <sheetName val="MANTENIM."/>
      <sheetName val="IMATA-1"/>
      <sheetName val="IMAT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1">
          <cell r="A1" t="str">
            <v>IU</v>
          </cell>
          <cell r="B1" t="str">
            <v>INSUMO</v>
          </cell>
          <cell r="C1">
            <v>37347</v>
          </cell>
          <cell r="D1">
            <v>37377</v>
          </cell>
          <cell r="E1">
            <v>37437</v>
          </cell>
          <cell r="F1">
            <v>37681</v>
          </cell>
          <cell r="G1">
            <v>37712</v>
          </cell>
          <cell r="H1">
            <v>37742</v>
          </cell>
          <cell r="I1">
            <v>37773</v>
          </cell>
          <cell r="J1">
            <v>37803</v>
          </cell>
          <cell r="K1">
            <v>37834</v>
          </cell>
          <cell r="L1">
            <v>37865</v>
          </cell>
          <cell r="M1">
            <v>37895</v>
          </cell>
          <cell r="N1">
            <v>37926</v>
          </cell>
          <cell r="O1">
            <v>37956</v>
          </cell>
        </row>
        <row r="2">
          <cell r="A2">
            <v>1</v>
          </cell>
          <cell r="B2" t="str">
            <v>ACEITE</v>
          </cell>
          <cell r="C2">
            <v>304.87</v>
          </cell>
          <cell r="D2">
            <v>306.18</v>
          </cell>
          <cell r="E2">
            <v>464.29</v>
          </cell>
          <cell r="F2">
            <v>446.95</v>
          </cell>
          <cell r="G2">
            <v>454.65</v>
          </cell>
          <cell r="H2">
            <v>455.79</v>
          </cell>
        </row>
        <row r="3">
          <cell r="A3">
            <v>2</v>
          </cell>
          <cell r="B3" t="str">
            <v>ACERO DE CONSTRUCCION LISO</v>
          </cell>
          <cell r="C3">
            <v>185.38</v>
          </cell>
          <cell r="D3">
            <v>186.21</v>
          </cell>
          <cell r="E3">
            <v>232</v>
          </cell>
          <cell r="F3">
            <v>240.81</v>
          </cell>
          <cell r="G3">
            <v>241.14</v>
          </cell>
          <cell r="H3">
            <v>251.49</v>
          </cell>
        </row>
        <row r="4">
          <cell r="A4">
            <v>3</v>
          </cell>
          <cell r="B4" t="str">
            <v>ACERO DE CONSTRUCCION CORRUGADO</v>
          </cell>
          <cell r="C4">
            <v>186.17</v>
          </cell>
          <cell r="D4">
            <v>187</v>
          </cell>
          <cell r="E4">
            <v>234.63</v>
          </cell>
          <cell r="F4">
            <v>240.04</v>
          </cell>
          <cell r="G4">
            <v>240.36</v>
          </cell>
          <cell r="H4">
            <v>250.62</v>
          </cell>
        </row>
        <row r="5">
          <cell r="A5">
            <v>4</v>
          </cell>
          <cell r="B5" t="str">
            <v>AGREGADO FINO</v>
          </cell>
          <cell r="C5">
            <v>293.07</v>
          </cell>
          <cell r="D5">
            <v>293.07</v>
          </cell>
          <cell r="E5">
            <v>368.81</v>
          </cell>
          <cell r="F5">
            <v>364.3</v>
          </cell>
          <cell r="G5">
            <v>364.3</v>
          </cell>
          <cell r="H5">
            <v>364.3</v>
          </cell>
        </row>
        <row r="6">
          <cell r="A6">
            <v>5</v>
          </cell>
          <cell r="B6" t="str">
            <v>AGREGADO GRUESO</v>
          </cell>
          <cell r="C6">
            <v>162.09</v>
          </cell>
          <cell r="D6">
            <v>166.93</v>
          </cell>
          <cell r="E6">
            <v>159.94999999999999</v>
          </cell>
          <cell r="F6">
            <v>159.29</v>
          </cell>
          <cell r="G6">
            <v>159.29</v>
          </cell>
          <cell r="H6">
            <v>159.29</v>
          </cell>
        </row>
        <row r="7">
          <cell r="A7">
            <v>6</v>
          </cell>
          <cell r="B7" t="str">
            <v>ALAMBRE Y CABLE DE COBRE DESNUDO</v>
          </cell>
          <cell r="C7">
            <v>317.04000000000002</v>
          </cell>
          <cell r="D7">
            <v>318.45</v>
          </cell>
          <cell r="E7">
            <v>318.89999999999998</v>
          </cell>
          <cell r="F7">
            <v>327.48</v>
          </cell>
          <cell r="G7">
            <v>329.76</v>
          </cell>
          <cell r="H7">
            <v>331.49</v>
          </cell>
        </row>
        <row r="8">
          <cell r="A8">
            <v>7</v>
          </cell>
          <cell r="B8" t="str">
            <v>ALAMBRE Y CABLE TIPO TW Y THW</v>
          </cell>
          <cell r="C8">
            <v>217.32</v>
          </cell>
          <cell r="D8">
            <v>217.24</v>
          </cell>
          <cell r="E8">
            <v>242.91</v>
          </cell>
          <cell r="F8">
            <v>224.04</v>
          </cell>
          <cell r="G8">
            <v>224.25</v>
          </cell>
          <cell r="H8">
            <v>225.4</v>
          </cell>
        </row>
        <row r="9">
          <cell r="A9">
            <v>8</v>
          </cell>
          <cell r="B9" t="str">
            <v>ALAMBRE Y CABLE TIPO WP</v>
          </cell>
          <cell r="C9">
            <v>286.38</v>
          </cell>
          <cell r="D9">
            <v>286.99</v>
          </cell>
          <cell r="E9">
            <v>303</v>
          </cell>
          <cell r="F9">
            <v>297.82</v>
          </cell>
          <cell r="G9">
            <v>298.85000000000002</v>
          </cell>
          <cell r="H9">
            <v>301.76</v>
          </cell>
        </row>
        <row r="10">
          <cell r="A10">
            <v>9</v>
          </cell>
          <cell r="B10" t="str">
            <v>ALCANTARILLA METALICA</v>
          </cell>
          <cell r="C10">
            <v>188.47</v>
          </cell>
          <cell r="D10">
            <v>175.5</v>
          </cell>
          <cell r="E10">
            <v>209.14</v>
          </cell>
          <cell r="F10">
            <v>209.01</v>
          </cell>
          <cell r="G10">
            <v>208.12</v>
          </cell>
          <cell r="H10">
            <v>209.14</v>
          </cell>
        </row>
        <row r="11">
          <cell r="A11">
            <v>10</v>
          </cell>
          <cell r="B11" t="str">
            <v>APARATO SANITARIO CON GRIFERIA</v>
          </cell>
          <cell r="C11">
            <v>226.67</v>
          </cell>
          <cell r="D11">
            <v>226.32</v>
          </cell>
          <cell r="E11">
            <v>295.85000000000002</v>
          </cell>
          <cell r="F11">
            <v>284.05</v>
          </cell>
          <cell r="G11">
            <v>282.87</v>
          </cell>
          <cell r="H11">
            <v>285.42</v>
          </cell>
        </row>
        <row r="12">
          <cell r="A12">
            <v>11</v>
          </cell>
          <cell r="B12" t="str">
            <v>ARTEFACTO ALUMBRADO EXTERIOR</v>
          </cell>
          <cell r="C12">
            <v>203.29</v>
          </cell>
          <cell r="D12">
            <v>204.2</v>
          </cell>
          <cell r="E12">
            <v>231.89</v>
          </cell>
          <cell r="F12">
            <v>232.43</v>
          </cell>
          <cell r="G12">
            <v>231.43</v>
          </cell>
          <cell r="H12">
            <v>232.56</v>
          </cell>
        </row>
        <row r="13">
          <cell r="A13">
            <v>12</v>
          </cell>
          <cell r="B13" t="str">
            <v>ARTEFACTO DE ALUMBRADO INTERIOR</v>
          </cell>
          <cell r="C13">
            <v>223.29</v>
          </cell>
          <cell r="D13">
            <v>224.28</v>
          </cell>
          <cell r="E13">
            <v>245.03</v>
          </cell>
          <cell r="F13">
            <v>244.89</v>
          </cell>
          <cell r="G13">
            <v>243.84</v>
          </cell>
          <cell r="H13">
            <v>245.03</v>
          </cell>
        </row>
        <row r="14">
          <cell r="A14">
            <v>13</v>
          </cell>
          <cell r="B14" t="str">
            <v>ASFALTO</v>
          </cell>
          <cell r="C14">
            <v>407.62</v>
          </cell>
          <cell r="D14">
            <v>407.62</v>
          </cell>
          <cell r="E14">
            <v>658.87</v>
          </cell>
          <cell r="F14">
            <v>770.47</v>
          </cell>
          <cell r="G14">
            <v>775.03</v>
          </cell>
          <cell r="H14">
            <v>775.03</v>
          </cell>
        </row>
        <row r="15">
          <cell r="A15">
            <v>14</v>
          </cell>
          <cell r="B15" t="str">
            <v>BALDOSA ACUSTICA</v>
          </cell>
          <cell r="C15">
            <v>211.42</v>
          </cell>
          <cell r="D15">
            <v>212.09</v>
          </cell>
          <cell r="E15">
            <v>242.24</v>
          </cell>
          <cell r="F15">
            <v>258.64999999999998</v>
          </cell>
          <cell r="G15">
            <v>257.60000000000002</v>
          </cell>
          <cell r="H15">
            <v>258.83999999999997</v>
          </cell>
        </row>
        <row r="16">
          <cell r="A16">
            <v>15</v>
          </cell>
          <cell r="B16" t="str">
            <v>BALDOSA ASFALTICA</v>
          </cell>
          <cell r="C16">
            <v>0</v>
          </cell>
          <cell r="D16">
            <v>0</v>
          </cell>
          <cell r="E16">
            <v>0</v>
          </cell>
          <cell r="F16">
            <v>0</v>
          </cell>
          <cell r="G16">
            <v>0</v>
          </cell>
        </row>
        <row r="17">
          <cell r="A17">
            <v>16</v>
          </cell>
          <cell r="B17" t="str">
            <v>BALDOSA VINILICA</v>
          </cell>
          <cell r="C17">
            <v>303.06</v>
          </cell>
          <cell r="D17">
            <v>289.85000000000002</v>
          </cell>
          <cell r="E17">
            <v>306.64999999999998</v>
          </cell>
          <cell r="F17">
            <v>308.10000000000002</v>
          </cell>
          <cell r="G17">
            <v>307.76</v>
          </cell>
          <cell r="H17">
            <v>307.18</v>
          </cell>
        </row>
        <row r="18">
          <cell r="A18">
            <v>17</v>
          </cell>
          <cell r="B18" t="str">
            <v>BLOQUE Y LADRILLO</v>
          </cell>
          <cell r="C18">
            <v>287.14</v>
          </cell>
          <cell r="D18">
            <v>286.47000000000003</v>
          </cell>
          <cell r="E18">
            <v>287.69</v>
          </cell>
          <cell r="F18">
            <v>289.10000000000002</v>
          </cell>
          <cell r="G18">
            <v>290.35000000000002</v>
          </cell>
          <cell r="H18">
            <v>290.98</v>
          </cell>
        </row>
        <row r="19">
          <cell r="A19">
            <v>18</v>
          </cell>
          <cell r="B19" t="str">
            <v>CABLE TELEFONICO</v>
          </cell>
          <cell r="C19">
            <v>193.29</v>
          </cell>
          <cell r="D19">
            <v>194.15</v>
          </cell>
          <cell r="E19">
            <v>232.37</v>
          </cell>
          <cell r="F19">
            <v>232.25</v>
          </cell>
          <cell r="G19">
            <v>231.24</v>
          </cell>
          <cell r="H19">
            <v>232.38</v>
          </cell>
        </row>
        <row r="20">
          <cell r="A20">
            <v>19</v>
          </cell>
          <cell r="B20" t="str">
            <v>CABLE NYY - CABLE NKY</v>
          </cell>
          <cell r="C20">
            <v>264.45</v>
          </cell>
          <cell r="D20">
            <v>263.05</v>
          </cell>
          <cell r="E20">
            <v>293.93</v>
          </cell>
          <cell r="F20">
            <v>264.22000000000003</v>
          </cell>
          <cell r="G20">
            <v>261.36</v>
          </cell>
          <cell r="H20">
            <v>264.07</v>
          </cell>
        </row>
        <row r="21">
          <cell r="A21">
            <v>20</v>
          </cell>
          <cell r="B21" t="str">
            <v>CEMENTO ASFALTICO</v>
          </cell>
          <cell r="C21">
            <v>385.09</v>
          </cell>
          <cell r="D21">
            <v>385.09</v>
          </cell>
          <cell r="E21">
            <v>687.21</v>
          </cell>
          <cell r="F21">
            <v>840.44</v>
          </cell>
          <cell r="G21">
            <v>847.02</v>
          </cell>
          <cell r="H21">
            <v>847.02</v>
          </cell>
        </row>
        <row r="22">
          <cell r="A22">
            <v>21</v>
          </cell>
          <cell r="B22" t="str">
            <v>CEMENTO PORTLAND TIPO I</v>
          </cell>
          <cell r="C22">
            <v>256.88</v>
          </cell>
          <cell r="D22">
            <v>256.88</v>
          </cell>
          <cell r="E22">
            <v>320.89</v>
          </cell>
          <cell r="F22">
            <v>320.89</v>
          </cell>
          <cell r="G22">
            <v>320.89</v>
          </cell>
          <cell r="H22">
            <v>320.89</v>
          </cell>
        </row>
        <row r="23">
          <cell r="A23">
            <v>22</v>
          </cell>
          <cell r="B23" t="str">
            <v>CEMENTO PORTLAND TIPO II</v>
          </cell>
          <cell r="C23">
            <v>275.62</v>
          </cell>
          <cell r="D23">
            <v>275.62</v>
          </cell>
          <cell r="E23">
            <v>345.25</v>
          </cell>
          <cell r="F23">
            <v>345.25</v>
          </cell>
          <cell r="G23">
            <v>345.25</v>
          </cell>
          <cell r="H23">
            <v>345.25</v>
          </cell>
        </row>
        <row r="24">
          <cell r="A24">
            <v>23</v>
          </cell>
          <cell r="B24" t="str">
            <v>CEMENTO PORTLAND TIPO V</v>
          </cell>
          <cell r="C24">
            <v>276.52</v>
          </cell>
          <cell r="D24">
            <v>276.52</v>
          </cell>
          <cell r="E24">
            <v>347.31</v>
          </cell>
          <cell r="F24">
            <v>347.31</v>
          </cell>
          <cell r="G24">
            <v>347.31</v>
          </cell>
          <cell r="H24">
            <v>347.31</v>
          </cell>
        </row>
        <row r="25">
          <cell r="A25">
            <v>24</v>
          </cell>
          <cell r="B25" t="str">
            <v>CERAMICA ESMALTADA Y SIN ESMALTAR</v>
          </cell>
          <cell r="C25">
            <v>221.93</v>
          </cell>
          <cell r="D25">
            <v>221.7</v>
          </cell>
          <cell r="E25">
            <v>248.84</v>
          </cell>
          <cell r="F25">
            <v>249.35</v>
          </cell>
          <cell r="G25">
            <v>252.83</v>
          </cell>
          <cell r="H25">
            <v>253.77</v>
          </cell>
        </row>
        <row r="26">
          <cell r="A26">
            <v>25</v>
          </cell>
          <cell r="C26">
            <v>0</v>
          </cell>
          <cell r="D26">
            <v>0</v>
          </cell>
          <cell r="E26">
            <v>0</v>
          </cell>
          <cell r="F26">
            <v>0</v>
          </cell>
          <cell r="G26">
            <v>0</v>
          </cell>
        </row>
        <row r="27">
          <cell r="A27">
            <v>26</v>
          </cell>
          <cell r="B27" t="str">
            <v>CERRAJERIA NACIONAL</v>
          </cell>
          <cell r="C27">
            <v>241.92</v>
          </cell>
          <cell r="D27">
            <v>243.06</v>
          </cell>
          <cell r="E27">
            <v>275.29000000000002</v>
          </cell>
          <cell r="F27">
            <v>273.8</v>
          </cell>
          <cell r="G27">
            <v>275.29000000000002</v>
          </cell>
          <cell r="H27">
            <v>274.74</v>
          </cell>
        </row>
        <row r="28">
          <cell r="A28">
            <v>27</v>
          </cell>
          <cell r="B28" t="str">
            <v>DETONANTE</v>
          </cell>
          <cell r="C28">
            <v>296.2</v>
          </cell>
          <cell r="D28">
            <v>297.52999999999997</v>
          </cell>
          <cell r="E28">
            <v>354.55</v>
          </cell>
          <cell r="F28">
            <v>354.33</v>
          </cell>
          <cell r="G28">
            <v>352.82</v>
          </cell>
          <cell r="H28">
            <v>354.55</v>
          </cell>
        </row>
        <row r="29">
          <cell r="A29">
            <v>28</v>
          </cell>
          <cell r="B29" t="str">
            <v>DINAMITA</v>
          </cell>
          <cell r="C29">
            <v>278.68</v>
          </cell>
          <cell r="D29">
            <v>279.93</v>
          </cell>
          <cell r="E29">
            <v>328.13</v>
          </cell>
          <cell r="F29">
            <v>327.94</v>
          </cell>
          <cell r="G29">
            <v>326.52999999999997</v>
          </cell>
          <cell r="H29">
            <v>328.01</v>
          </cell>
        </row>
        <row r="30">
          <cell r="A30">
            <v>29</v>
          </cell>
          <cell r="C30">
            <v>0</v>
          </cell>
          <cell r="D30">
            <v>0</v>
          </cell>
          <cell r="E30">
            <v>0</v>
          </cell>
          <cell r="F30">
            <v>0</v>
          </cell>
          <cell r="G30">
            <v>0</v>
          </cell>
        </row>
        <row r="31">
          <cell r="A31">
            <v>30</v>
          </cell>
          <cell r="B31" t="str">
            <v>DOLAR (GENERAL PONDERADO)</v>
          </cell>
          <cell r="C31">
            <v>274.01</v>
          </cell>
          <cell r="D31">
            <v>275.23</v>
          </cell>
          <cell r="E31">
            <v>364.73</v>
          </cell>
          <cell r="F31">
            <v>371.21</v>
          </cell>
          <cell r="G31">
            <v>371.83</v>
          </cell>
          <cell r="H31">
            <v>372.84</v>
          </cell>
        </row>
        <row r="32">
          <cell r="A32">
            <v>31</v>
          </cell>
          <cell r="B32" t="str">
            <v>DUCTO DE CONCRETO</v>
          </cell>
          <cell r="C32">
            <v>213.26</v>
          </cell>
          <cell r="D32">
            <v>208.91</v>
          </cell>
          <cell r="E32">
            <v>230.6</v>
          </cell>
          <cell r="F32">
            <v>230.55</v>
          </cell>
          <cell r="G32">
            <v>230.08</v>
          </cell>
          <cell r="H32">
            <v>235.81</v>
          </cell>
        </row>
        <row r="33">
          <cell r="A33">
            <v>32</v>
          </cell>
          <cell r="B33" t="str">
            <v>FLETE TERRESTRE</v>
          </cell>
          <cell r="C33">
            <v>248.06</v>
          </cell>
          <cell r="D33">
            <v>248.06</v>
          </cell>
          <cell r="E33">
            <v>316.17</v>
          </cell>
          <cell r="F33">
            <v>323.24</v>
          </cell>
          <cell r="G33">
            <v>323.24</v>
          </cell>
          <cell r="H33">
            <v>323.24</v>
          </cell>
        </row>
        <row r="34">
          <cell r="A34">
            <v>33</v>
          </cell>
          <cell r="B34" t="str">
            <v>FLETE AEREO</v>
          </cell>
          <cell r="C34">
            <v>351.27</v>
          </cell>
          <cell r="D34">
            <v>351.74</v>
          </cell>
          <cell r="E34">
            <v>434.19</v>
          </cell>
          <cell r="F34">
            <v>429.39</v>
          </cell>
          <cell r="G34">
            <v>427.16</v>
          </cell>
          <cell r="H34">
            <v>427.94</v>
          </cell>
        </row>
        <row r="35">
          <cell r="A35">
            <v>34</v>
          </cell>
          <cell r="B35" t="str">
            <v>GASOLINA</v>
          </cell>
          <cell r="C35">
            <v>216.41</v>
          </cell>
          <cell r="D35">
            <v>219.43</v>
          </cell>
          <cell r="E35">
            <v>336.69</v>
          </cell>
          <cell r="F35">
            <v>395.75</v>
          </cell>
          <cell r="G35">
            <v>403.94</v>
          </cell>
          <cell r="H35">
            <v>377.64</v>
          </cell>
        </row>
        <row r="36">
          <cell r="A36">
            <v>35</v>
          </cell>
          <cell r="B36" t="str">
            <v>GELATINA</v>
          </cell>
          <cell r="C36">
            <v>0</v>
          </cell>
          <cell r="D36">
            <v>0</v>
          </cell>
          <cell r="E36">
            <v>0</v>
          </cell>
          <cell r="F36">
            <v>0</v>
          </cell>
          <cell r="G36">
            <v>0</v>
          </cell>
        </row>
        <row r="37">
          <cell r="A37">
            <v>36</v>
          </cell>
          <cell r="B37" t="str">
            <v>GELIGNITA</v>
          </cell>
          <cell r="C37">
            <v>0</v>
          </cell>
          <cell r="D37">
            <v>0</v>
          </cell>
          <cell r="E37">
            <v>0</v>
          </cell>
          <cell r="F37">
            <v>0</v>
          </cell>
          <cell r="G37">
            <v>0</v>
          </cell>
        </row>
        <row r="38">
          <cell r="A38">
            <v>37</v>
          </cell>
          <cell r="B38" t="str">
            <v>HERRAMIENTA MANUAL</v>
          </cell>
          <cell r="C38">
            <v>223.99</v>
          </cell>
          <cell r="D38">
            <v>223.19</v>
          </cell>
          <cell r="E38">
            <v>231.62</v>
          </cell>
          <cell r="F38">
            <v>236.86</v>
          </cell>
          <cell r="G38">
            <v>236.3</v>
          </cell>
          <cell r="H38">
            <v>235.58</v>
          </cell>
        </row>
        <row r="39">
          <cell r="A39">
            <v>38</v>
          </cell>
          <cell r="B39" t="str">
            <v>HORMIGON</v>
          </cell>
          <cell r="C39">
            <v>246.33</v>
          </cell>
          <cell r="D39">
            <v>246.33</v>
          </cell>
          <cell r="E39">
            <v>326.36</v>
          </cell>
          <cell r="F39">
            <v>352.42</v>
          </cell>
          <cell r="G39">
            <v>352.42</v>
          </cell>
          <cell r="H39">
            <v>352.42</v>
          </cell>
        </row>
        <row r="40">
          <cell r="A40">
            <v>39</v>
          </cell>
          <cell r="B40" t="str">
            <v>INDICE GENERAL DE PRECIOS AL CONSUMIDOR</v>
          </cell>
          <cell r="C40">
            <v>261.57</v>
          </cell>
          <cell r="D40">
            <v>263.20999999999998</v>
          </cell>
          <cell r="E40">
            <v>284.70999999999998</v>
          </cell>
          <cell r="F40">
            <v>292.51</v>
          </cell>
          <cell r="G40">
            <v>292.36</v>
          </cell>
          <cell r="H40">
            <v>292.26</v>
          </cell>
        </row>
        <row r="41">
          <cell r="A41">
            <v>40</v>
          </cell>
          <cell r="B41" t="str">
            <v>LOSETA</v>
          </cell>
          <cell r="C41">
            <v>258.87</v>
          </cell>
          <cell r="D41">
            <v>251.23</v>
          </cell>
          <cell r="E41">
            <v>262.33999999999997</v>
          </cell>
          <cell r="F41">
            <v>263.52999999999997</v>
          </cell>
          <cell r="G41">
            <v>263.52999999999997</v>
          </cell>
          <cell r="H41">
            <v>263.95</v>
          </cell>
        </row>
        <row r="42">
          <cell r="A42">
            <v>41</v>
          </cell>
          <cell r="B42" t="str">
            <v>MADERA EN TIRAS PARA PISO</v>
          </cell>
          <cell r="C42">
            <v>250.6</v>
          </cell>
          <cell r="D42">
            <v>251.75</v>
          </cell>
          <cell r="E42">
            <v>262.32</v>
          </cell>
          <cell r="F42">
            <v>260.47000000000003</v>
          </cell>
          <cell r="G42">
            <v>261.13</v>
          </cell>
          <cell r="H42">
            <v>260.99</v>
          </cell>
        </row>
        <row r="43">
          <cell r="A43">
            <v>42</v>
          </cell>
          <cell r="B43" t="str">
            <v>MADERA IMPORT. ENCOF. Y CARP.</v>
          </cell>
          <cell r="C43">
            <v>259.77999999999997</v>
          </cell>
          <cell r="D43">
            <v>260.36</v>
          </cell>
          <cell r="E43">
            <v>279.01</v>
          </cell>
          <cell r="F43">
            <v>274.3</v>
          </cell>
          <cell r="G43">
            <v>273.63</v>
          </cell>
          <cell r="H43">
            <v>274.3</v>
          </cell>
        </row>
        <row r="44">
          <cell r="A44">
            <v>43</v>
          </cell>
          <cell r="B44" t="str">
            <v>MADERA NACIONAL PARA ENCOFRADO Y CARPINTERIA</v>
          </cell>
          <cell r="C44">
            <v>314.25</v>
          </cell>
          <cell r="D44">
            <v>314.29000000000002</v>
          </cell>
          <cell r="E44">
            <v>343.94</v>
          </cell>
          <cell r="F44">
            <v>353.1</v>
          </cell>
          <cell r="G44">
            <v>354.35</v>
          </cell>
          <cell r="H44">
            <v>355.34</v>
          </cell>
        </row>
        <row r="45">
          <cell r="A45">
            <v>44</v>
          </cell>
          <cell r="B45" t="str">
            <v>MADERA TERCIADA PARA ENCOFRADO Y CARPINTERIA</v>
          </cell>
          <cell r="C45">
            <v>255.04</v>
          </cell>
          <cell r="D45">
            <v>256.79000000000002</v>
          </cell>
          <cell r="E45">
            <v>252.21</v>
          </cell>
          <cell r="F45">
            <v>254.38</v>
          </cell>
          <cell r="G45">
            <v>254.12</v>
          </cell>
          <cell r="H45">
            <v>253.62</v>
          </cell>
        </row>
        <row r="46">
          <cell r="A46">
            <v>45</v>
          </cell>
          <cell r="B46" t="str">
            <v>MADERA TERCIADA PARA ENCOF.</v>
          </cell>
          <cell r="C46">
            <v>231.76</v>
          </cell>
          <cell r="D46">
            <v>231.76</v>
          </cell>
          <cell r="E46">
            <v>240.76</v>
          </cell>
          <cell r="F46">
            <v>246.19</v>
          </cell>
          <cell r="G46">
            <v>246.41</v>
          </cell>
          <cell r="H46">
            <v>246.41</v>
          </cell>
        </row>
        <row r="47">
          <cell r="A47">
            <v>46</v>
          </cell>
          <cell r="B47" t="str">
            <v>MALLA DE ACERO</v>
          </cell>
          <cell r="C47">
            <v>279.60000000000002</v>
          </cell>
          <cell r="D47">
            <v>280.83999999999997</v>
          </cell>
          <cell r="E47">
            <v>314.56</v>
          </cell>
          <cell r="F47">
            <v>317.61</v>
          </cell>
          <cell r="G47">
            <v>316.33999999999997</v>
          </cell>
          <cell r="H47">
            <v>318.41000000000003</v>
          </cell>
        </row>
        <row r="48">
          <cell r="A48">
            <v>47</v>
          </cell>
          <cell r="B48" t="str">
            <v>MANO DE OBRA (INCLUIDO LEYES SOCIALES)</v>
          </cell>
          <cell r="C48">
            <v>258.94</v>
          </cell>
          <cell r="D48">
            <v>258.94</v>
          </cell>
          <cell r="E48">
            <v>289.57</v>
          </cell>
          <cell r="F48">
            <v>292.3</v>
          </cell>
          <cell r="G48">
            <v>292.58</v>
          </cell>
          <cell r="H48">
            <v>292.58</v>
          </cell>
        </row>
        <row r="49">
          <cell r="A49">
            <v>48</v>
          </cell>
          <cell r="B49" t="str">
            <v>MAQUINARIA Y EQUIPO NACIONAL</v>
          </cell>
          <cell r="C49">
            <v>265.79000000000002</v>
          </cell>
          <cell r="D49">
            <v>269.99</v>
          </cell>
          <cell r="E49">
            <v>306.72000000000003</v>
          </cell>
          <cell r="F49">
            <v>300.7</v>
          </cell>
          <cell r="G49">
            <v>299.51</v>
          </cell>
          <cell r="H49">
            <v>300.85000000000002</v>
          </cell>
        </row>
        <row r="50">
          <cell r="A50">
            <v>49</v>
          </cell>
          <cell r="B50" t="str">
            <v>MAQUINARIA Y EQUIPO IMPORTADO</v>
          </cell>
          <cell r="C50">
            <v>238.08</v>
          </cell>
          <cell r="D50">
            <v>239.15</v>
          </cell>
          <cell r="E50">
            <v>281.11</v>
          </cell>
          <cell r="F50">
            <v>278.44</v>
          </cell>
          <cell r="G50">
            <v>277.47000000000003</v>
          </cell>
          <cell r="H50">
            <v>278.83</v>
          </cell>
        </row>
        <row r="51">
          <cell r="A51">
            <v>50</v>
          </cell>
          <cell r="B51" t="str">
            <v>MARCO Y TAPA DE FIERRO FUNDIDO</v>
          </cell>
          <cell r="C51">
            <v>302.94</v>
          </cell>
          <cell r="D51">
            <v>303.74</v>
          </cell>
          <cell r="E51">
            <v>311.20999999999998</v>
          </cell>
          <cell r="F51">
            <v>312.04000000000002</v>
          </cell>
          <cell r="G51">
            <v>311.22000000000003</v>
          </cell>
          <cell r="H51">
            <v>312.16000000000003</v>
          </cell>
        </row>
        <row r="52">
          <cell r="A52">
            <v>51</v>
          </cell>
          <cell r="B52" t="str">
            <v>PERFIL DE ACERO LIVIANO</v>
          </cell>
          <cell r="C52">
            <v>217.24</v>
          </cell>
          <cell r="D52">
            <v>217.62</v>
          </cell>
          <cell r="E52">
            <v>229.76</v>
          </cell>
          <cell r="F52">
            <v>216.78</v>
          </cell>
          <cell r="G52">
            <v>215.96</v>
          </cell>
          <cell r="H52">
            <v>217.02</v>
          </cell>
        </row>
        <row r="53">
          <cell r="A53">
            <v>52</v>
          </cell>
          <cell r="B53" t="str">
            <v>PERFIL DE ALUMINIO</v>
          </cell>
          <cell r="C53">
            <v>247.72</v>
          </cell>
          <cell r="D53">
            <v>278.57</v>
          </cell>
          <cell r="E53">
            <v>269.94</v>
          </cell>
          <cell r="F53">
            <v>270.47000000000003</v>
          </cell>
          <cell r="G53">
            <v>269.56</v>
          </cell>
          <cell r="H53">
            <v>270.27</v>
          </cell>
        </row>
        <row r="54">
          <cell r="A54">
            <v>53</v>
          </cell>
          <cell r="B54" t="str">
            <v>PETROLEO DIESEL</v>
          </cell>
          <cell r="C54">
            <v>265.58</v>
          </cell>
          <cell r="D54">
            <v>267.57</v>
          </cell>
          <cell r="E54">
            <v>426.51</v>
          </cell>
          <cell r="F54">
            <v>505.33</v>
          </cell>
          <cell r="G54">
            <v>506.65</v>
          </cell>
          <cell r="H54">
            <v>494.73</v>
          </cell>
        </row>
        <row r="55">
          <cell r="A55">
            <v>54</v>
          </cell>
          <cell r="B55" t="str">
            <v>PINTURA LATEX</v>
          </cell>
          <cell r="C55">
            <v>275.93</v>
          </cell>
          <cell r="D55">
            <v>279.57</v>
          </cell>
          <cell r="E55">
            <v>314.25</v>
          </cell>
          <cell r="F55">
            <v>312.10000000000002</v>
          </cell>
          <cell r="G55">
            <v>312.43</v>
          </cell>
          <cell r="H55">
            <v>316.11</v>
          </cell>
        </row>
        <row r="56">
          <cell r="A56">
            <v>55</v>
          </cell>
          <cell r="B56" t="str">
            <v>PINTURA TEMPLE</v>
          </cell>
          <cell r="C56">
            <v>304.32</v>
          </cell>
          <cell r="D56">
            <v>304.32</v>
          </cell>
          <cell r="E56">
            <v>346.01</v>
          </cell>
          <cell r="F56">
            <v>351.82</v>
          </cell>
          <cell r="G56">
            <v>351.82</v>
          </cell>
          <cell r="H56">
            <v>351.82</v>
          </cell>
        </row>
        <row r="57">
          <cell r="A57">
            <v>56</v>
          </cell>
          <cell r="B57" t="str">
            <v>PLANCHA DE ACERO LAC</v>
          </cell>
          <cell r="C57">
            <v>183.4</v>
          </cell>
          <cell r="D57">
            <v>184.22</v>
          </cell>
          <cell r="E57">
            <v>241.59</v>
          </cell>
          <cell r="F57">
            <v>262.10000000000002</v>
          </cell>
          <cell r="G57">
            <v>267.72000000000003</v>
          </cell>
          <cell r="H57">
            <v>269.02999999999997</v>
          </cell>
        </row>
        <row r="58">
          <cell r="A58">
            <v>57</v>
          </cell>
          <cell r="B58" t="str">
            <v>PLANCHA DE ACERO LAF</v>
          </cell>
          <cell r="C58">
            <v>196.61</v>
          </cell>
          <cell r="D58">
            <v>197.49</v>
          </cell>
          <cell r="E58">
            <v>190.39</v>
          </cell>
          <cell r="F58">
            <v>212.05</v>
          </cell>
          <cell r="G58">
            <v>217.64</v>
          </cell>
          <cell r="H58">
            <v>218.71</v>
          </cell>
        </row>
        <row r="59">
          <cell r="A59">
            <v>58</v>
          </cell>
          <cell r="C59">
            <v>0</v>
          </cell>
          <cell r="D59">
            <v>0</v>
          </cell>
          <cell r="E59">
            <v>0</v>
          </cell>
          <cell r="F59">
            <v>0</v>
          </cell>
          <cell r="G59">
            <v>0</v>
          </cell>
        </row>
        <row r="60">
          <cell r="A60">
            <v>59</v>
          </cell>
          <cell r="B60" t="str">
            <v>PLANCHA DE ASBESTO-CEMENTO</v>
          </cell>
          <cell r="C60">
            <v>158.30000000000001</v>
          </cell>
          <cell r="D60">
            <v>158.30000000000001</v>
          </cell>
          <cell r="E60">
            <v>177.06</v>
          </cell>
          <cell r="F60">
            <v>181.01</v>
          </cell>
          <cell r="G60">
            <v>181.01</v>
          </cell>
          <cell r="H60">
            <v>181.01</v>
          </cell>
        </row>
        <row r="61">
          <cell r="A61">
            <v>60</v>
          </cell>
          <cell r="B61" t="str">
            <v>PLANCHA DE POLIURETANO</v>
          </cell>
          <cell r="C61">
            <v>155.44</v>
          </cell>
          <cell r="D61">
            <v>156.01</v>
          </cell>
          <cell r="E61">
            <v>209.15</v>
          </cell>
          <cell r="F61">
            <v>203.61</v>
          </cell>
          <cell r="G61">
            <v>203.13</v>
          </cell>
          <cell r="H61">
            <v>203.65</v>
          </cell>
        </row>
        <row r="62">
          <cell r="A62">
            <v>61</v>
          </cell>
          <cell r="B62" t="str">
            <v>PLANCHA GALVANIZADA</v>
          </cell>
          <cell r="C62">
            <v>215.62</v>
          </cell>
          <cell r="D62">
            <v>216.58</v>
          </cell>
          <cell r="E62">
            <v>210.56</v>
          </cell>
          <cell r="F62">
            <v>221.67</v>
          </cell>
          <cell r="G62">
            <v>220.71</v>
          </cell>
          <cell r="H62">
            <v>221.79</v>
          </cell>
        </row>
        <row r="63">
          <cell r="A63">
            <v>62</v>
          </cell>
          <cell r="B63" t="str">
            <v>POSTE DE CONCRETO</v>
          </cell>
          <cell r="C63">
            <v>201.73</v>
          </cell>
          <cell r="D63">
            <v>193.74</v>
          </cell>
          <cell r="E63">
            <v>240.22</v>
          </cell>
          <cell r="F63">
            <v>241.05</v>
          </cell>
          <cell r="G63">
            <v>240.4</v>
          </cell>
          <cell r="H63">
            <v>247.73</v>
          </cell>
        </row>
        <row r="64">
          <cell r="A64">
            <v>63</v>
          </cell>
          <cell r="B64" t="str">
            <v>POSTE DE FIERRO Y TUB. ACERO</v>
          </cell>
          <cell r="C64">
            <v>0</v>
          </cell>
          <cell r="D64">
            <v>0</v>
          </cell>
          <cell r="E64">
            <v>0</v>
          </cell>
          <cell r="F64">
            <v>0</v>
          </cell>
          <cell r="G64">
            <v>0</v>
          </cell>
        </row>
        <row r="65">
          <cell r="A65">
            <v>64</v>
          </cell>
          <cell r="B65" t="str">
            <v>TERRAZO</v>
          </cell>
          <cell r="C65">
            <v>183.05</v>
          </cell>
          <cell r="D65">
            <v>185.46</v>
          </cell>
          <cell r="E65">
            <v>174.32</v>
          </cell>
          <cell r="F65">
            <v>174.32</v>
          </cell>
          <cell r="G65">
            <v>174.32</v>
          </cell>
          <cell r="H65">
            <v>174.32</v>
          </cell>
        </row>
        <row r="66">
          <cell r="A66">
            <v>65</v>
          </cell>
          <cell r="B66" t="str">
            <v>TUBO DE ACERO NEGRO Y/O GALVANIZADO</v>
          </cell>
          <cell r="C66">
            <v>203.59</v>
          </cell>
          <cell r="D66">
            <v>204.15</v>
          </cell>
          <cell r="E66">
            <v>197.55</v>
          </cell>
          <cell r="F66">
            <v>204.64</v>
          </cell>
          <cell r="G66">
            <v>204.43</v>
          </cell>
          <cell r="H66">
            <v>206.77</v>
          </cell>
        </row>
        <row r="67">
          <cell r="A67">
            <v>66</v>
          </cell>
          <cell r="B67" t="str">
            <v>TUBERIA DE ASBESTO CEMENTO</v>
          </cell>
          <cell r="C67">
            <v>237.85</v>
          </cell>
          <cell r="D67">
            <v>238.92</v>
          </cell>
          <cell r="E67">
            <v>284.69</v>
          </cell>
          <cell r="F67">
            <v>307.29000000000002</v>
          </cell>
          <cell r="G67">
            <v>305.97000000000003</v>
          </cell>
          <cell r="H67">
            <v>307.45999999999998</v>
          </cell>
        </row>
        <row r="68">
          <cell r="A68">
            <v>67</v>
          </cell>
          <cell r="C68">
            <v>0</v>
          </cell>
          <cell r="D68">
            <v>0</v>
          </cell>
          <cell r="E68">
            <v>0</v>
          </cell>
          <cell r="F68">
            <v>0</v>
          </cell>
          <cell r="G68">
            <v>0</v>
          </cell>
        </row>
        <row r="69">
          <cell r="A69">
            <v>68</v>
          </cell>
          <cell r="B69" t="str">
            <v>TUBER. DE COBRE Y ACC. BRONCE</v>
          </cell>
          <cell r="C69">
            <v>213.46</v>
          </cell>
          <cell r="D69">
            <v>214.4</v>
          </cell>
          <cell r="E69">
            <v>198.46</v>
          </cell>
          <cell r="F69">
            <v>198.35</v>
          </cell>
          <cell r="G69">
            <v>197.5</v>
          </cell>
          <cell r="H69">
            <v>198.46</v>
          </cell>
        </row>
        <row r="70">
          <cell r="A70">
            <v>69</v>
          </cell>
          <cell r="B70" t="str">
            <v>TUBERIA DE ASBESTO CEMENTO</v>
          </cell>
          <cell r="C70">
            <v>183.48</v>
          </cell>
          <cell r="D70">
            <v>185.9</v>
          </cell>
          <cell r="E70">
            <v>196.08</v>
          </cell>
          <cell r="F70">
            <v>193.02</v>
          </cell>
          <cell r="G70">
            <v>191.15</v>
          </cell>
          <cell r="H70">
            <v>192.68</v>
          </cell>
        </row>
        <row r="71">
          <cell r="A71">
            <v>70</v>
          </cell>
          <cell r="B71" t="str">
            <v>TUBERIA DE CONCRETO REFORZADO</v>
          </cell>
          <cell r="C71">
            <v>206.44</v>
          </cell>
          <cell r="D71">
            <v>213.79</v>
          </cell>
          <cell r="E71">
            <v>225.55</v>
          </cell>
          <cell r="F71">
            <v>225.55</v>
          </cell>
          <cell r="G71">
            <v>168.1</v>
          </cell>
          <cell r="H71">
            <v>168.1</v>
          </cell>
        </row>
        <row r="72">
          <cell r="A72">
            <v>71</v>
          </cell>
          <cell r="B72" t="str">
            <v>TUBERIA DE FIERRO FUNDIDO</v>
          </cell>
          <cell r="C72">
            <v>315.37</v>
          </cell>
          <cell r="D72">
            <v>312.18</v>
          </cell>
          <cell r="E72">
            <v>333.97</v>
          </cell>
          <cell r="F72">
            <v>343.21</v>
          </cell>
          <cell r="G72">
            <v>342.65</v>
          </cell>
          <cell r="H72">
            <v>343.28</v>
          </cell>
        </row>
        <row r="73">
          <cell r="A73">
            <v>72</v>
          </cell>
          <cell r="B73" t="str">
            <v>TUBERIA DE PVC AGUA-DESAG-ELEC</v>
          </cell>
          <cell r="C73">
            <v>228.86</v>
          </cell>
          <cell r="D73">
            <v>229.69</v>
          </cell>
          <cell r="E73">
            <v>252.17</v>
          </cell>
          <cell r="F73">
            <v>253.37</v>
          </cell>
          <cell r="G73">
            <v>252.99</v>
          </cell>
          <cell r="H73">
            <v>253.5</v>
          </cell>
        </row>
        <row r="74">
          <cell r="A74">
            <v>73</v>
          </cell>
          <cell r="B74" t="str">
            <v>DUCTOS TELEFONICOS DE PVC</v>
          </cell>
          <cell r="C74">
            <v>221.99</v>
          </cell>
          <cell r="D74">
            <v>221.76</v>
          </cell>
          <cell r="E74">
            <v>240.15</v>
          </cell>
          <cell r="F74">
            <v>238.42</v>
          </cell>
          <cell r="G74">
            <v>237.65</v>
          </cell>
          <cell r="H74">
            <v>238.57</v>
          </cell>
        </row>
        <row r="75">
          <cell r="A75">
            <v>74</v>
          </cell>
          <cell r="C75">
            <v>0</v>
          </cell>
          <cell r="D75">
            <v>0</v>
          </cell>
          <cell r="E75">
            <v>0</v>
          </cell>
          <cell r="F75">
            <v>0</v>
          </cell>
          <cell r="G75">
            <v>0</v>
          </cell>
        </row>
        <row r="76">
          <cell r="A76">
            <v>75</v>
          </cell>
          <cell r="C76">
            <v>0</v>
          </cell>
          <cell r="D76">
            <v>0</v>
          </cell>
          <cell r="E76">
            <v>0</v>
          </cell>
          <cell r="F76">
            <v>0</v>
          </cell>
          <cell r="G76">
            <v>0</v>
          </cell>
        </row>
        <row r="77">
          <cell r="A77">
            <v>76</v>
          </cell>
          <cell r="B77" t="str">
            <v>VALVULA DE BRONCE IMPORTADA</v>
          </cell>
          <cell r="C77">
            <v>0</v>
          </cell>
          <cell r="D77">
            <v>0</v>
          </cell>
          <cell r="E77">
            <v>0</v>
          </cell>
          <cell r="F77">
            <v>0</v>
          </cell>
          <cell r="G77">
            <v>0</v>
          </cell>
        </row>
        <row r="78">
          <cell r="A78">
            <v>77</v>
          </cell>
          <cell r="B78" t="str">
            <v>VALVULA DE BRONCE NACIONAL</v>
          </cell>
          <cell r="C78">
            <v>233.53</v>
          </cell>
          <cell r="D78">
            <v>233.82</v>
          </cell>
          <cell r="E78">
            <v>266.08999999999997</v>
          </cell>
          <cell r="F78">
            <v>264.38</v>
          </cell>
          <cell r="G78">
            <v>250.2</v>
          </cell>
          <cell r="H78">
            <v>251.99</v>
          </cell>
        </row>
        <row r="79">
          <cell r="A79">
            <v>78</v>
          </cell>
          <cell r="B79" t="str">
            <v>VALVULA DE FIERRO FDO.NACIONAL</v>
          </cell>
          <cell r="C79">
            <v>347.71</v>
          </cell>
          <cell r="D79">
            <v>351.18709999999999</v>
          </cell>
          <cell r="E79">
            <v>365.28</v>
          </cell>
          <cell r="F79">
            <v>359.78</v>
          </cell>
          <cell r="G79">
            <v>353.66</v>
          </cell>
          <cell r="H79">
            <v>354.96</v>
          </cell>
        </row>
        <row r="80">
          <cell r="A80">
            <v>79</v>
          </cell>
          <cell r="B80" t="str">
            <v>VIDRIO INCOLORO NACIONAL</v>
          </cell>
          <cell r="C80">
            <v>0</v>
          </cell>
          <cell r="D80">
            <v>0</v>
          </cell>
          <cell r="E80">
            <v>0</v>
          </cell>
          <cell r="F80">
            <v>0</v>
          </cell>
          <cell r="G80">
            <v>0</v>
          </cell>
        </row>
      </sheetData>
      <sheetData sheetId="15"/>
      <sheetData sheetId="16"/>
      <sheetData sheetId="17"/>
      <sheetData sheetId="1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EN"/>
      <sheetName val="C.T"/>
      <sheetName val="Avanc.Obra"/>
      <sheetName val="cron.ejec"/>
      <sheetName val="cao"/>
      <sheetName val="res.val"/>
      <sheetName val="Planilla Met."/>
      <sheetName val="Reaj."/>
      <sheetName val="Proc. ret."/>
      <sheetName val="Reg.Reaj."/>
      <sheetName val="Amort.Adel."/>
      <sheetName val="Deduc. Reaj."/>
      <sheetName val="R.D.R.Adel."/>
      <sheetName val="Av. Ob. CAO"/>
      <sheetName val="Comp."/>
      <sheetName val="Av. AcumCAO"/>
      <sheetName val="PERSONAL"/>
      <sheetName val="EQUIPO"/>
      <sheetName val="REL. EQUIP"/>
      <sheetName val="res-met"/>
      <sheetName val="Av. Fisico"/>
      <sheetName val="Res. Adel"/>
      <sheetName val="Pag Cuent"/>
      <sheetName val="Valoriz"/>
      <sheetName val="Res Tram"/>
      <sheetName val="C.F y Pol."/>
      <sheetName val="CANT. F. AGUA"/>
      <sheetName val="DAT. GEN"/>
      <sheetName val="DATOS"/>
      <sheetName val="PRESUPUESTO ADICIONAL LC Y SR"/>
      <sheetName val="DEDUCTIVO LC Y SIST"/>
      <sheetName val="D_GEN"/>
      <sheetName val="C_T"/>
      <sheetName val="Avanc_Obra"/>
      <sheetName val="cron_ejec"/>
      <sheetName val="res_val"/>
      <sheetName val="Planilla_Met_"/>
      <sheetName val="Reaj_"/>
      <sheetName val="Proc__ret_"/>
      <sheetName val="Reg_Reaj_"/>
      <sheetName val="Amort_Adel_"/>
      <sheetName val="Deduc__Reaj_"/>
      <sheetName val="R_D_R_Adel_"/>
      <sheetName val="Av__Ob__CAO"/>
      <sheetName val="Comp_"/>
      <sheetName val="Av__AcumCAO"/>
      <sheetName val="REL__EQUIP"/>
      <sheetName val="Av__Fisico"/>
      <sheetName val="Res__Adel"/>
      <sheetName val="Pag_Cuent"/>
      <sheetName val="Res_Tram"/>
      <sheetName val="C_F_y_Pol_"/>
      <sheetName val="CANT__F__AGUA"/>
      <sheetName val="DAT__GEN"/>
      <sheetName val="PRESUPUESTO_ADICIONAL_LC_Y_SR"/>
      <sheetName val="DEDUCTIVO_LC_Y_SIST"/>
      <sheetName val="TMC 292+426 AA"/>
      <sheetName val="Estr_01"/>
      <sheetName val=""/>
      <sheetName val="Deduc_ Reaj_"/>
      <sheetName val="LIMA-CANTA"/>
      <sheetName val="Pavimentos"/>
      <sheetName val="C.I."/>
      <sheetName val="Accesos"/>
      <sheetName val="Via principal"/>
      <sheetName val="RES. MOV. TIERRAS"/>
      <sheetName val="RESUMEN"/>
      <sheetName val="CORTE ACUM.JULIO"/>
      <sheetName val="DERRUMBES"/>
      <sheetName val="TRANSP"/>
      <sheetName val="VAL JULIO19"/>
      <sheetName val="CorteABRI"/>
      <sheetName val="Deduc__Reaj_1"/>
      <sheetName val="D_GEN1"/>
      <sheetName val="C_T1"/>
      <sheetName val="Avanc_Obra1"/>
      <sheetName val="cron_ejec1"/>
      <sheetName val="res_val1"/>
      <sheetName val="Planilla_Met_1"/>
      <sheetName val="Reaj_1"/>
      <sheetName val="Proc__ret_1"/>
      <sheetName val="Reg_Reaj_1"/>
      <sheetName val="Amort_Adel_1"/>
      <sheetName val="Deduc__Reaj_2"/>
      <sheetName val="R_D_R_Adel_1"/>
      <sheetName val="Av__Ob__CAO1"/>
      <sheetName val="Comp_1"/>
      <sheetName val="Av__AcumCAO1"/>
      <sheetName val="REL__EQUIP1"/>
      <sheetName val="Av__Fisico1"/>
      <sheetName val="Res__Adel1"/>
      <sheetName val="Pag_Cuent1"/>
      <sheetName val="Res_Tram1"/>
      <sheetName val="C_F_y_Pol_1"/>
      <sheetName val="CANT__F__AGUA1"/>
      <sheetName val="DAT__GEN1"/>
      <sheetName val="PRESUPUESTO_ADICIONAL_LC_Y_SR1"/>
      <sheetName val="DEDUCTIVO_LC_Y_SIST1"/>
      <sheetName val="D_GEN3"/>
      <sheetName val="C_T3"/>
      <sheetName val="Avanc_Obra3"/>
      <sheetName val="cron_ejec3"/>
      <sheetName val="res_val3"/>
      <sheetName val="Planilla_Met_3"/>
      <sheetName val="Reaj_3"/>
      <sheetName val="Proc__ret_3"/>
      <sheetName val="Reg_Reaj_3"/>
      <sheetName val="Amort_Adel_3"/>
      <sheetName val="Deduc__Reaj_4"/>
      <sheetName val="R_D_R_Adel_3"/>
      <sheetName val="Av__Ob__CAO3"/>
      <sheetName val="Comp_3"/>
      <sheetName val="Av__AcumCAO3"/>
      <sheetName val="REL__EQUIP3"/>
      <sheetName val="Av__Fisico3"/>
      <sheetName val="Res__Adel3"/>
      <sheetName val="Pag_Cuent3"/>
      <sheetName val="Res_Tram3"/>
      <sheetName val="C_F_y_Pol_3"/>
      <sheetName val="CANT__F__AGUA3"/>
      <sheetName val="DAT__GEN3"/>
      <sheetName val="PRESUPUESTO_ADICIONAL_LC_Y_SR3"/>
      <sheetName val="DEDUCTIVO_LC_Y_SIST3"/>
      <sheetName val="D_GEN2"/>
      <sheetName val="C_T2"/>
      <sheetName val="Avanc_Obra2"/>
      <sheetName val="cron_ejec2"/>
      <sheetName val="res_val2"/>
      <sheetName val="Planilla_Met_2"/>
      <sheetName val="Reaj_2"/>
      <sheetName val="Proc__ret_2"/>
      <sheetName val="Reg_Reaj_2"/>
      <sheetName val="Amort_Adel_2"/>
      <sheetName val="Deduc__Reaj_3"/>
      <sheetName val="R_D_R_Adel_2"/>
      <sheetName val="Av__Ob__CAO2"/>
      <sheetName val="Comp_2"/>
      <sheetName val="Av__AcumCAO2"/>
      <sheetName val="REL__EQUIP2"/>
      <sheetName val="Av__Fisico2"/>
      <sheetName val="Res__Adel2"/>
      <sheetName val="Pag_Cuent2"/>
      <sheetName val="Res_Tram2"/>
      <sheetName val="C_F_y_Pol_2"/>
      <sheetName val="CANT__F__AGUA2"/>
      <sheetName val="DAT__GEN2"/>
      <sheetName val="PRESUPUESTO_ADICIONAL_LC_Y_SR2"/>
      <sheetName val="DEDUCTIVO_LC_Y_SIST2"/>
      <sheetName val="D_GEN4"/>
      <sheetName val="C_T4"/>
      <sheetName val="Avanc_Obra4"/>
      <sheetName val="cron_ejec4"/>
      <sheetName val="res_val4"/>
      <sheetName val="Planilla_Met_4"/>
      <sheetName val="Reaj_4"/>
      <sheetName val="Proc__ret_4"/>
      <sheetName val="Reg_Reaj_4"/>
      <sheetName val="Amort_Adel_4"/>
      <sheetName val="Deduc__Reaj_5"/>
      <sheetName val="R_D_R_Adel_4"/>
      <sheetName val="Av__Ob__CAO4"/>
      <sheetName val="Comp_4"/>
      <sheetName val="Av__AcumCAO4"/>
      <sheetName val="REL__EQUIP4"/>
      <sheetName val="Av__Fisico4"/>
      <sheetName val="Res__Adel4"/>
      <sheetName val="Pag_Cuent4"/>
      <sheetName val="Res_Tram4"/>
      <sheetName val="C_F_y_Pol_4"/>
      <sheetName val="CANT__F__AGUA4"/>
      <sheetName val="DAT__GEN4"/>
      <sheetName val="PRESUPUESTO_ADICIONAL_LC_Y_SR4"/>
      <sheetName val="DEDUCTIVO_LC_Y_SIST4"/>
      <sheetName val="RESTRICCIONES"/>
      <sheetName val="Inroads"/>
      <sheetName val="Resumen 901.6"/>
      <sheetName val="901.6"/>
      <sheetName val="DAT"/>
      <sheetName val="PART"/>
      <sheetName val="NO IMPRIMIR"/>
    </sheetNames>
    <sheetDataSet>
      <sheetData sheetId="0">
        <row r="3">
          <cell r="B3" t="str">
            <v xml:space="preserve">    TINGO MARIA - AGUAYTIA</v>
          </cell>
        </row>
      </sheetData>
      <sheetData sheetId="1">
        <row r="3">
          <cell r="B3" t="str">
            <v xml:space="preserve">    TINGO MARIA - AGUAYTIA</v>
          </cell>
        </row>
      </sheetData>
      <sheetData sheetId="2">
        <row r="3">
          <cell r="B3" t="str">
            <v xml:space="preserve">    TINGO MARIA - AGUAYTIA</v>
          </cell>
        </row>
      </sheetData>
      <sheetData sheetId="3">
        <row r="3">
          <cell r="B3" t="str">
            <v xml:space="preserve">    TINGO MARIA - AGUAYTIA</v>
          </cell>
        </row>
      </sheetData>
      <sheetData sheetId="4">
        <row r="3">
          <cell r="B3" t="str">
            <v xml:space="preserve">    TINGO MARIA - AGUAYTIA</v>
          </cell>
        </row>
      </sheetData>
      <sheetData sheetId="5">
        <row r="3">
          <cell r="B3" t="str">
            <v xml:space="preserve">    TINGO MARIA - AGUAYTIA</v>
          </cell>
        </row>
      </sheetData>
      <sheetData sheetId="6"/>
      <sheetData sheetId="7"/>
      <sheetData sheetId="8"/>
      <sheetData sheetId="9">
        <row r="3">
          <cell r="B3" t="str">
            <v xml:space="preserve">    TINGO MARIA - AGUAYTIA</v>
          </cell>
        </row>
      </sheetData>
      <sheetData sheetId="10">
        <row r="3">
          <cell r="B3" t="str">
            <v xml:space="preserve">    TINGO MARIA - AGUAYTIA</v>
          </cell>
        </row>
      </sheetData>
      <sheetData sheetId="11" refreshError="1">
        <row r="3">
          <cell r="B3" t="str">
            <v xml:space="preserve">    TINGO MARIA - AGUAYTIA</v>
          </cell>
        </row>
        <row r="4">
          <cell r="A4" t="str">
            <v>TRAMO 1.1</v>
          </cell>
          <cell r="B4" t="str">
            <v>:   TINGO MARIA - PUENTE PUMAHUASI (Km 0+000 - Km 15+200)</v>
          </cell>
        </row>
        <row r="5">
          <cell r="A5" t="str">
            <v>CONTRATISTA</v>
          </cell>
          <cell r="B5" t="str">
            <v>:   CONSORCIO PUMAHUASI</v>
          </cell>
        </row>
        <row r="6">
          <cell r="A6" t="str">
            <v>SUPERVISOR</v>
          </cell>
          <cell r="B6" t="str">
            <v>:   CONSORCIO CPS DE INGENIERIA S.A.C. - HOB CONSULTORES Y  EJECUTORES S.A.</v>
          </cell>
        </row>
        <row r="9">
          <cell r="A9" t="str">
            <v>DEDUCCION DEL REAJUSTE GENERADO</v>
          </cell>
        </row>
        <row r="10">
          <cell r="G10" t="str">
            <v>POR EL ADELANTO EN EFECTIVO</v>
          </cell>
        </row>
        <row r="14">
          <cell r="A14" t="str">
            <v>DEDUCCION DEL REAJUSTE GENERADO POR EL ADELANTO EN EFECTIVO :</v>
          </cell>
        </row>
        <row r="16">
          <cell r="B16" t="str">
            <v xml:space="preserve">           A * V          K</v>
          </cell>
        </row>
        <row r="17">
          <cell r="A17" t="str">
            <v xml:space="preserve">FORMULA: </v>
          </cell>
          <cell r="B17" t="str">
            <v xml:space="preserve">  D = --------- * ( -----  -  1 )  </v>
          </cell>
        </row>
        <row r="18">
          <cell r="B18" t="str">
            <v xml:space="preserve">              C             Ka</v>
          </cell>
        </row>
        <row r="21">
          <cell r="A21" t="str">
            <v>DESCRPCION</v>
          </cell>
          <cell r="L21" t="str">
            <v>VAL. Nº 02
ABR. 04</v>
          </cell>
        </row>
        <row r="22">
          <cell r="A22" t="str">
            <v xml:space="preserve"> D : DEDUCCION DEL REAJUSTE POR EL ADELANTO EN EFECTIVO</v>
          </cell>
          <cell r="M22">
            <v>-1541.5</v>
          </cell>
        </row>
        <row r="23">
          <cell r="A23" t="str">
            <v>A : MONTO DEL ADELANTO EN EFECTIVO EN S./ CONCEDIDO AL CONTRATISTA (S/. 2 767,422.86 sin IGV)</v>
          </cell>
        </row>
        <row r="24">
          <cell r="A24" t="str">
            <v>V  :  MONTO EN S/. DE LA VALORIZACION MENSUAL.</v>
          </cell>
        </row>
        <row r="25">
          <cell r="A25" t="str">
            <v>C  :  SALDO DEL CONTRATO POR VALORIZAR A LA FECHA DE PAGO DEL ADELANTO (S./ 13 873,114.32 sin IGV)</v>
          </cell>
        </row>
        <row r="26">
          <cell r="A26" t="str">
            <v>K  :  COEFICIENTE DE REAJUSTE OBTENIDO MEDIANTE FORMULA POLINOMICA.</v>
          </cell>
        </row>
        <row r="27">
          <cell r="A27" t="str">
            <v>K a :  COEFICIENTE DE REAJUSTE  QUE CORRESPONDE AL MES QUE SE CANCELO EL ADELANTO EN EFECTIVO (DICIEMBRE 2002) K=1.022</v>
          </cell>
        </row>
        <row r="29">
          <cell r="B29">
            <v>2767422.86</v>
          </cell>
          <cell r="C29" t="str">
            <v>*</v>
          </cell>
          <cell r="D29">
            <v>175045.98</v>
          </cell>
          <cell r="F29">
            <v>1.0669999999999999</v>
          </cell>
        </row>
        <row r="30">
          <cell r="A30" t="str">
            <v>D =</v>
          </cell>
          <cell r="B30" t="str">
            <v>-</v>
          </cell>
          <cell r="E30" t="str">
            <v>* (</v>
          </cell>
          <cell r="F30" t="str">
            <v>-</v>
          </cell>
          <cell r="G30" t="str">
            <v>-</v>
          </cell>
          <cell r="H30">
            <v>1</v>
          </cell>
          <cell r="I30" t="str">
            <v>)                 =</v>
          </cell>
          <cell r="J30">
            <v>1541.5</v>
          </cell>
        </row>
        <row r="31">
          <cell r="B31">
            <v>13837114.32</v>
          </cell>
          <cell r="F31">
            <v>1.022</v>
          </cell>
        </row>
        <row r="34">
          <cell r="A34" t="str">
            <v>D  =</v>
          </cell>
          <cell r="B34">
            <v>-1541.5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3">
          <cell r="B3" t="str">
            <v xml:space="preserve">    TINGO MARIA - AGUAYTIA</v>
          </cell>
        </row>
      </sheetData>
      <sheetData sheetId="99">
        <row r="3">
          <cell r="B3" t="str">
            <v xml:space="preserve">    TINGO MARIA - AGUAYTIA</v>
          </cell>
        </row>
      </sheetData>
      <sheetData sheetId="100">
        <row r="3">
          <cell r="B3" t="str">
            <v xml:space="preserve">    TINGO MARIA - AGUAYTIA</v>
          </cell>
        </row>
      </sheetData>
      <sheetData sheetId="101">
        <row r="3">
          <cell r="B3" t="str">
            <v xml:space="preserve">    TINGO MARIA - AGUAYTIA</v>
          </cell>
        </row>
      </sheetData>
      <sheetData sheetId="102">
        <row r="3">
          <cell r="B3" t="str">
            <v xml:space="preserve">    TINGO MARIA - AGUAYTIA</v>
          </cell>
        </row>
      </sheetData>
      <sheetData sheetId="103"/>
      <sheetData sheetId="104"/>
      <sheetData sheetId="105"/>
      <sheetData sheetId="106">
        <row r="3">
          <cell r="B3" t="str">
            <v xml:space="preserve">    TINGO MARIA - AGUAYTIA</v>
          </cell>
        </row>
      </sheetData>
      <sheetData sheetId="107">
        <row r="3">
          <cell r="B3" t="str">
            <v xml:space="preserve">    TINGO MARIA - AGUAYTIA</v>
          </cell>
        </row>
      </sheetData>
      <sheetData sheetId="108">
        <row r="3">
          <cell r="B3" t="str">
            <v xml:space="preserve">    TINGO MARIA - AGUAYTIA</v>
          </cell>
        </row>
      </sheetData>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3">
          <cell r="B3" t="str">
            <v xml:space="preserve">    TINGO MARIA - AGUAYTIA</v>
          </cell>
        </row>
      </sheetData>
      <sheetData sheetId="124">
        <row r="3">
          <cell r="B3" t="str">
            <v xml:space="preserve">    TINGO MARIA - AGUAYTIA</v>
          </cell>
        </row>
      </sheetData>
      <sheetData sheetId="125">
        <row r="3">
          <cell r="B3" t="str">
            <v xml:space="preserve">    TINGO MARIA - AGUAYTIA</v>
          </cell>
        </row>
      </sheetData>
      <sheetData sheetId="126">
        <row r="3">
          <cell r="B3" t="str">
            <v xml:space="preserve">    TINGO MARIA - AGUAYTIA</v>
          </cell>
        </row>
      </sheetData>
      <sheetData sheetId="127">
        <row r="3">
          <cell r="B3" t="str">
            <v xml:space="preserve">    TINGO MARIA - AGUAYTIA</v>
          </cell>
        </row>
      </sheetData>
      <sheetData sheetId="128"/>
      <sheetData sheetId="129"/>
      <sheetData sheetId="130"/>
      <sheetData sheetId="131">
        <row r="3">
          <cell r="B3" t="str">
            <v xml:space="preserve">    TINGO MARIA - AGUAYTIA</v>
          </cell>
        </row>
      </sheetData>
      <sheetData sheetId="132">
        <row r="3">
          <cell r="B3" t="str">
            <v xml:space="preserve">    TINGO MARIA - AGUAYTIA</v>
          </cell>
        </row>
      </sheetData>
      <sheetData sheetId="133">
        <row r="3">
          <cell r="B3" t="str">
            <v xml:space="preserve">    TINGO MARIA - AGUAYTIA</v>
          </cell>
        </row>
      </sheetData>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ow r="3">
          <cell r="B3" t="str">
            <v xml:space="preserve">    TINGO MARIA - AGUAYTIA</v>
          </cell>
        </row>
      </sheetData>
      <sheetData sheetId="149">
        <row r="3">
          <cell r="B3" t="str">
            <v xml:space="preserve">    TINGO MARIA - AGUAYTIA</v>
          </cell>
        </row>
      </sheetData>
      <sheetData sheetId="150">
        <row r="3">
          <cell r="B3" t="str">
            <v xml:space="preserve">    TINGO MARIA - AGUAYTIA</v>
          </cell>
        </row>
      </sheetData>
      <sheetData sheetId="151">
        <row r="3">
          <cell r="B3" t="str">
            <v xml:space="preserve">    TINGO MARIA - AGUAYTIA</v>
          </cell>
        </row>
      </sheetData>
      <sheetData sheetId="152">
        <row r="3">
          <cell r="B3" t="str">
            <v xml:space="preserve">    TINGO MARIA - AGUAYTIA</v>
          </cell>
        </row>
      </sheetData>
      <sheetData sheetId="153"/>
      <sheetData sheetId="154"/>
      <sheetData sheetId="155"/>
      <sheetData sheetId="156">
        <row r="3">
          <cell r="B3" t="str">
            <v xml:space="preserve">    TINGO MARIA - AGUAYTIA</v>
          </cell>
        </row>
      </sheetData>
      <sheetData sheetId="157">
        <row r="3">
          <cell r="B3" t="str">
            <v xml:space="preserve">    TINGO MARIA - AGUAYTIA</v>
          </cell>
        </row>
      </sheetData>
      <sheetData sheetId="158">
        <row r="3">
          <cell r="B3" t="str">
            <v xml:space="preserve">    TINGO MARIA - AGUAYTIA</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sheetData sheetId="176"/>
      <sheetData sheetId="177" refreshError="1"/>
      <sheetData sheetId="178" refreshError="1"/>
      <sheetData sheetId="17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PreUniRec"/>
      <sheetName val="PreRec"/>
      <sheetName val="PreRecAnal"/>
      <sheetName val="PreUniSubcon"/>
      <sheetName val="FormSubcon"/>
      <sheetName val="CondElect"/>
      <sheetName val="Madera"/>
      <sheetName val="ValNum1"/>
      <sheetName val="CobroValorizacion"/>
      <sheetName val="Nasario01"/>
      <sheetName val="ResuCotMat"/>
      <sheetName val="SaldosMater"/>
      <sheetName val="Cemento"/>
      <sheetName val="Fernandez"/>
      <sheetName val="EliminacionDesmonte"/>
      <sheetName val="Tabiqueria01"/>
      <sheetName val="Tabiqueria02"/>
      <sheetName val="ValorizacionesInfes"/>
      <sheetName val="MetradosAvance"/>
      <sheetName val="Compras17Mayo"/>
      <sheetName val="Recursos"/>
      <sheetName val="RecursosInven"/>
      <sheetName val="Pedidos"/>
      <sheetName val="Compras"/>
      <sheetName val="Almacen-Ingreso"/>
      <sheetName val="Almacen-Salida"/>
      <sheetName val="Almacen-Kardex"/>
      <sheetName val="Almacen-Mov-Herra"/>
      <sheetName val="Almacen-Equipo"/>
      <sheetName val="Pedidos-1"/>
      <sheetName val="Almacen-Pedidos-1"/>
      <sheetName val="Almacen-Ingreso-1"/>
      <sheetName val="Almacen-Ingreso-2"/>
      <sheetName val="Almacen-Salida-1"/>
      <sheetName val="Almacen-Salida-2"/>
      <sheetName val="Almacen-Salidas-3"/>
      <sheetName val="Almacen-Salida-4"/>
      <sheetName val="Almacen-Kardex-1"/>
      <sheetName val="Almacen-Mov-Herra-1"/>
      <sheetName val="Almacen-Mov-Herra-2"/>
      <sheetName val="VaceadoTecho"/>
      <sheetName val="Torres"/>
      <sheetName val="PesosEspecificos"/>
      <sheetName val="PreciosUnitarios"/>
      <sheetName val="GastosTerminoObra"/>
      <sheetName val="MaterialesFin Obra"/>
      <sheetName val="CalendarioAct"/>
      <sheetName val="ControlDeCalid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row r="8">
          <cell r="B8">
            <v>1</v>
          </cell>
          <cell r="D8" t="str">
            <v>Pruebas hidraulicas en redes de desague (por tramo y total)</v>
          </cell>
        </row>
        <row r="9">
          <cell r="B9">
            <v>2</v>
          </cell>
          <cell r="D9" t="str">
            <v>Pruebas hidraulicas en redes de agua interiores y exteriores (por tramos y total)</v>
          </cell>
        </row>
        <row r="10">
          <cell r="B10">
            <v>3</v>
          </cell>
          <cell r="D10" t="str">
            <v>Pruebas electricas</v>
          </cell>
        </row>
        <row r="11">
          <cell r="B11">
            <v>4</v>
          </cell>
          <cell r="D11" t="str">
            <v>Verificacion de cumplimiento de especificaciones de electrobombas</v>
          </cell>
        </row>
        <row r="12">
          <cell r="B12">
            <v>5</v>
          </cell>
          <cell r="D12" t="str">
            <v>Desinfeccion de tuberias de agua</v>
          </cell>
        </row>
        <row r="13">
          <cell r="B13">
            <v>6</v>
          </cell>
          <cell r="D13" t="str">
            <v>Limpieza y desinfeccion de cisterna</v>
          </cell>
        </row>
        <row r="14">
          <cell r="B14">
            <v>7</v>
          </cell>
          <cell r="D14" t="str">
            <v>Correcto funcionamiento y cumplimiento de especificaciones de apartos sanitarios</v>
          </cell>
        </row>
        <row r="15">
          <cell r="B15">
            <v>8</v>
          </cell>
          <cell r="D15" t="str">
            <v>Correcto funcionamiento de artefactos electricos (reactores, arrancadores, condensadores, diametro de cable electrcio)</v>
          </cell>
        </row>
        <row r="16">
          <cell r="B16">
            <v>9</v>
          </cell>
          <cell r="D16" t="str">
            <v>Evacuacion de agua de lluvias en techo y pasadizos</v>
          </cell>
        </row>
        <row r="17">
          <cell r="B17">
            <v>10</v>
          </cell>
          <cell r="D17" t="str">
            <v>Apertura de puertas de aulas (180 grados)</v>
          </cell>
        </row>
        <row r="18">
          <cell r="B18">
            <v>11</v>
          </cell>
          <cell r="D18" t="str">
            <v>Evacuacion de agua por baldeo en pisos de servicios higienicos (pendiente apropiada).</v>
          </cell>
        </row>
        <row r="19">
          <cell r="B19">
            <v>12</v>
          </cell>
          <cell r="D19" t="str">
            <v>No existencia de mayolicas cajoneadas en paredes y bebederos.</v>
          </cell>
        </row>
        <row r="20">
          <cell r="B20">
            <v>13</v>
          </cell>
          <cell r="D20" t="str">
            <v>No existencia de pisos de cemento cajoneados (aulas, patio y SS.HH.)</v>
          </cell>
        </row>
        <row r="21">
          <cell r="B21">
            <v>14</v>
          </cell>
          <cell r="D21" t="str">
            <v>Correcta especificacion y colocacion de cantoneras y pasamanos en escaleras (no cajoneo de cantoneras).</v>
          </cell>
        </row>
        <row r="22">
          <cell r="B22">
            <v>15</v>
          </cell>
          <cell r="D22" t="str">
            <v>Cumplimiento de especificaciones y correcta confeccion de las cajas de registro de desagues, verificar medias cañas.</v>
          </cell>
        </row>
        <row r="23">
          <cell r="B23">
            <v>16</v>
          </cell>
          <cell r="D23" t="str">
            <v>Verificacion que son del tipo sanitarias todas las tapas de cajas de registro de desagues - cajas de control de valvulas de agua - pozos de tierra.</v>
          </cell>
        </row>
        <row r="24">
          <cell r="B24">
            <v>17</v>
          </cell>
          <cell r="D24" t="str">
            <v>Correcta escritura y borrado en las pizarras.</v>
          </cell>
        </row>
        <row r="25">
          <cell r="B25">
            <v>18</v>
          </cell>
          <cell r="D25" t="str">
            <v>Espesor y calidad correcta de los vidrios.</v>
          </cell>
        </row>
        <row r="26">
          <cell r="B26">
            <v>19</v>
          </cell>
          <cell r="D26" t="str">
            <v>Especificaciones y funcionamiento correcto de las rejas de ingreso.</v>
          </cell>
        </row>
        <row r="27">
          <cell r="B27">
            <v>20</v>
          </cell>
          <cell r="D27" t="str">
            <v>Cumplimiento de calidad de madera, escuadrias terminadas, correcta colocacion de bisagras en total (pero dos superiores juntas), chapas, zapitos, picaportes y tiradores.</v>
          </cell>
        </row>
        <row r="28">
          <cell r="B28">
            <v>21</v>
          </cell>
          <cell r="D28" t="str">
            <v>Verticalidad de postes y asta de bandera (abrazaderas detrás del frente del patio de formacion).</v>
          </cell>
        </row>
        <row r="29">
          <cell r="B29">
            <v>22</v>
          </cell>
          <cell r="D29" t="str">
            <v>Verificacion del correcto pintado de paredes interiores y exteriores.</v>
          </cell>
        </row>
        <row r="30">
          <cell r="B30">
            <v>23</v>
          </cell>
          <cell r="D30" t="str">
            <v>Cumplimiento de especificaciones y funcionamiento correcto de reja de ingreso.</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OK"/>
      <sheetName val=" 0 AL 5 "/>
      <sheetName val=" 5 AL 10"/>
      <sheetName val="10 AL 15"/>
      <sheetName val="15 AL 20 "/>
      <sheetName val="20 AL 26"/>
      <sheetName val="26 AL 33"/>
      <sheetName val="33 AL 42"/>
      <sheetName val="41 AL 52"/>
      <sheetName val="52 AL 56"/>
      <sheetName val="Km00-01"/>
      <sheetName val="Km01-02"/>
      <sheetName val="Km02-03"/>
      <sheetName val="Km03-04"/>
      <sheetName val="Km04-05"/>
      <sheetName val="Km05-06"/>
      <sheetName val="Km06-07"/>
      <sheetName val="Km07-08"/>
      <sheetName val="Res-total"/>
      <sheetName val="Res-parcial"/>
      <sheetName val="29-30-SB"/>
      <sheetName val="30-31-SB"/>
      <sheetName val="36-37-SB"/>
      <sheetName val="37-38-SB"/>
      <sheetName val="subbase nivelante"/>
      <sheetName val="ensanches"/>
      <sheetName val="reemplazo"/>
      <sheetName val="banquetas"/>
      <sheetName val="reposicion"/>
      <sheetName val="Trans-obras arte"/>
      <sheetName val="Lista canteras"/>
      <sheetName val="Resumen Aprobados EP"/>
      <sheetName val="Presup"/>
      <sheetName val="P13 Tabiqueria y Albañileria"/>
      <sheetName val="MURO EP"/>
      <sheetName val="M2"/>
      <sheetName val="M4"/>
      <sheetName val="M06-A"/>
      <sheetName val="M06-B"/>
      <sheetName val="M06-C"/>
      <sheetName val="M07"/>
      <sheetName val="M7-A"/>
      <sheetName val="M8"/>
      <sheetName val="M10"/>
      <sheetName val="M11A"/>
      <sheetName val="14"/>
      <sheetName val="14A"/>
      <sheetName val="M15"/>
      <sheetName val="M15-A"/>
      <sheetName val="M15-B"/>
      <sheetName val="M15-C"/>
      <sheetName val="M16"/>
      <sheetName val="M17(T6)"/>
      <sheetName val="M18"/>
      <sheetName val="M18(T9)"/>
      <sheetName val="M18-A"/>
      <sheetName val="RESUMEN"/>
    </sheetNames>
    <sheetDataSet>
      <sheetData sheetId="0" refreshError="1">
        <row r="77">
          <cell r="C77">
            <v>2500</v>
          </cell>
          <cell r="D77">
            <v>50</v>
          </cell>
        </row>
        <row r="78">
          <cell r="C78">
            <v>30600</v>
          </cell>
          <cell r="D78">
            <v>400</v>
          </cell>
        </row>
        <row r="82">
          <cell r="C82">
            <v>1900</v>
          </cell>
          <cell r="D82">
            <v>50</v>
          </cell>
        </row>
        <row r="83">
          <cell r="C83">
            <v>18700</v>
          </cell>
          <cell r="D83">
            <v>50</v>
          </cell>
        </row>
        <row r="84">
          <cell r="C84">
            <v>30200</v>
          </cell>
          <cell r="D84">
            <v>100</v>
          </cell>
        </row>
        <row r="85">
          <cell r="C85">
            <v>35700</v>
          </cell>
          <cell r="D85">
            <v>50</v>
          </cell>
        </row>
        <row r="86">
          <cell r="C86">
            <v>41700</v>
          </cell>
          <cell r="D86">
            <v>50</v>
          </cell>
        </row>
        <row r="87">
          <cell r="C87">
            <v>43000</v>
          </cell>
          <cell r="D87">
            <v>100</v>
          </cell>
        </row>
        <row r="88">
          <cell r="C88">
            <v>47300</v>
          </cell>
          <cell r="D88">
            <v>50</v>
          </cell>
        </row>
        <row r="89">
          <cell r="C89">
            <v>52300</v>
          </cell>
          <cell r="D89">
            <v>100</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imacion_km a km"/>
      <sheetName val="Imprimacion_Avance"/>
      <sheetName val="Imprimacion_Planilla"/>
      <sheetName val="k1 (2)"/>
      <sheetName val="Deduc_ Reaj_"/>
      <sheetName val="No Imprimir (1)"/>
      <sheetName val="SUPEREST"/>
      <sheetName val="RESUMEN"/>
    </sheetNames>
    <sheetDataSet>
      <sheetData sheetId="0" refreshError="1"/>
      <sheetData sheetId="1" refreshError="1"/>
      <sheetData sheetId="2" refreshError="1">
        <row r="1">
          <cell r="B1" t="str">
            <v>Longitud</v>
          </cell>
          <cell r="C1" t="str">
            <v xml:space="preserve"> </v>
          </cell>
          <cell r="D1" t="str">
            <v>Volumen</v>
          </cell>
          <cell r="E1" t="str">
            <v>Acumulado</v>
          </cell>
        </row>
        <row r="2">
          <cell r="A2">
            <v>0</v>
          </cell>
          <cell r="C2">
            <v>8</v>
          </cell>
          <cell r="E2">
            <v>0</v>
          </cell>
        </row>
        <row r="3">
          <cell r="A3">
            <v>10</v>
          </cell>
          <cell r="B3">
            <v>10</v>
          </cell>
          <cell r="C3">
            <v>8</v>
          </cell>
          <cell r="D3">
            <v>80</v>
          </cell>
          <cell r="E3">
            <v>80</v>
          </cell>
        </row>
        <row r="4">
          <cell r="A4">
            <v>20</v>
          </cell>
          <cell r="B4">
            <v>10</v>
          </cell>
          <cell r="C4">
            <v>8</v>
          </cell>
          <cell r="D4">
            <v>80</v>
          </cell>
          <cell r="E4">
            <v>160</v>
          </cell>
        </row>
        <row r="5">
          <cell r="A5">
            <v>30</v>
          </cell>
          <cell r="B5">
            <v>10</v>
          </cell>
          <cell r="C5">
            <v>8</v>
          </cell>
          <cell r="D5">
            <v>80</v>
          </cell>
          <cell r="E5">
            <v>240</v>
          </cell>
        </row>
        <row r="6">
          <cell r="A6">
            <v>35</v>
          </cell>
          <cell r="B6">
            <v>5</v>
          </cell>
          <cell r="C6">
            <v>8</v>
          </cell>
          <cell r="D6">
            <v>40</v>
          </cell>
          <cell r="E6">
            <v>280</v>
          </cell>
        </row>
        <row r="7">
          <cell r="A7">
            <v>40</v>
          </cell>
          <cell r="B7">
            <v>5</v>
          </cell>
          <cell r="C7">
            <v>8</v>
          </cell>
          <cell r="D7">
            <v>40</v>
          </cell>
          <cell r="E7">
            <v>320</v>
          </cell>
        </row>
        <row r="8">
          <cell r="A8">
            <v>45</v>
          </cell>
          <cell r="B8">
            <v>5</v>
          </cell>
          <cell r="C8">
            <v>11.0726</v>
          </cell>
          <cell r="D8">
            <v>47.6815</v>
          </cell>
          <cell r="E8">
            <v>367.68150000000003</v>
          </cell>
        </row>
        <row r="9">
          <cell r="A9">
            <v>50</v>
          </cell>
          <cell r="B9">
            <v>5</v>
          </cell>
          <cell r="C9">
            <v>11.0726</v>
          </cell>
          <cell r="D9">
            <v>55.363</v>
          </cell>
          <cell r="E9">
            <v>423.04450000000003</v>
          </cell>
        </row>
        <row r="10">
          <cell r="A10">
            <v>60</v>
          </cell>
          <cell r="B10">
            <v>10</v>
          </cell>
          <cell r="C10">
            <v>11.0726</v>
          </cell>
          <cell r="D10">
            <v>110.726</v>
          </cell>
          <cell r="E10">
            <v>533.77050000000008</v>
          </cell>
        </row>
        <row r="11">
          <cell r="A11">
            <v>70</v>
          </cell>
          <cell r="B11">
            <v>10</v>
          </cell>
          <cell r="C11">
            <v>11.0726</v>
          </cell>
          <cell r="D11">
            <v>110.726</v>
          </cell>
          <cell r="E11">
            <v>644.49650000000008</v>
          </cell>
        </row>
        <row r="12">
          <cell r="A12">
            <v>80</v>
          </cell>
          <cell r="B12">
            <v>10</v>
          </cell>
          <cell r="C12">
            <v>11.0726</v>
          </cell>
          <cell r="D12">
            <v>110.726</v>
          </cell>
          <cell r="E12">
            <v>755.22250000000008</v>
          </cell>
        </row>
        <row r="13">
          <cell r="A13">
            <v>90</v>
          </cell>
          <cell r="B13">
            <v>10</v>
          </cell>
          <cell r="C13">
            <v>11.0726</v>
          </cell>
          <cell r="D13">
            <v>110.726</v>
          </cell>
          <cell r="E13">
            <v>865.94850000000008</v>
          </cell>
        </row>
        <row r="14">
          <cell r="A14">
            <v>100</v>
          </cell>
          <cell r="B14">
            <v>10</v>
          </cell>
          <cell r="C14">
            <v>11.0726</v>
          </cell>
          <cell r="D14">
            <v>110.726</v>
          </cell>
          <cell r="E14">
            <v>976.67450000000008</v>
          </cell>
        </row>
        <row r="15">
          <cell r="A15">
            <v>110</v>
          </cell>
          <cell r="B15">
            <v>10</v>
          </cell>
          <cell r="C15">
            <v>11.0726</v>
          </cell>
          <cell r="D15">
            <v>110.726</v>
          </cell>
          <cell r="E15">
            <v>1087.4005000000002</v>
          </cell>
        </row>
        <row r="16">
          <cell r="A16">
            <v>115</v>
          </cell>
          <cell r="B16">
            <v>5</v>
          </cell>
          <cell r="C16">
            <v>11.0726</v>
          </cell>
          <cell r="D16">
            <v>55.363</v>
          </cell>
          <cell r="E16">
            <v>1142.7635000000002</v>
          </cell>
        </row>
        <row r="17">
          <cell r="A17">
            <v>120</v>
          </cell>
          <cell r="B17">
            <v>5</v>
          </cell>
          <cell r="C17">
            <v>11.0726</v>
          </cell>
          <cell r="D17">
            <v>55.363</v>
          </cell>
          <cell r="E17">
            <v>1198.1265000000003</v>
          </cell>
        </row>
        <row r="18">
          <cell r="A18">
            <v>125</v>
          </cell>
          <cell r="B18">
            <v>5</v>
          </cell>
          <cell r="C18">
            <v>11.0726</v>
          </cell>
          <cell r="D18">
            <v>55.363</v>
          </cell>
          <cell r="E18">
            <v>1253.4895000000004</v>
          </cell>
        </row>
        <row r="19">
          <cell r="A19">
            <v>130</v>
          </cell>
          <cell r="B19">
            <v>5</v>
          </cell>
          <cell r="C19">
            <v>11.0726</v>
          </cell>
          <cell r="D19">
            <v>55.363</v>
          </cell>
          <cell r="E19">
            <v>1308.8525000000004</v>
          </cell>
        </row>
        <row r="20">
          <cell r="A20">
            <v>135</v>
          </cell>
          <cell r="B20">
            <v>5</v>
          </cell>
          <cell r="C20">
            <v>11.0726</v>
          </cell>
          <cell r="D20">
            <v>55.363</v>
          </cell>
          <cell r="E20">
            <v>1364.2155000000005</v>
          </cell>
        </row>
        <row r="21">
          <cell r="A21">
            <v>140</v>
          </cell>
          <cell r="B21">
            <v>5</v>
          </cell>
          <cell r="C21">
            <v>11.0726</v>
          </cell>
          <cell r="D21">
            <v>55.363</v>
          </cell>
          <cell r="E21">
            <v>1419.5785000000005</v>
          </cell>
        </row>
        <row r="22">
          <cell r="A22">
            <v>145</v>
          </cell>
          <cell r="B22">
            <v>5</v>
          </cell>
          <cell r="C22">
            <v>11.0726</v>
          </cell>
          <cell r="D22">
            <v>55.363</v>
          </cell>
          <cell r="E22">
            <v>1474.9415000000006</v>
          </cell>
        </row>
        <row r="23">
          <cell r="A23">
            <v>150</v>
          </cell>
          <cell r="B23">
            <v>5</v>
          </cell>
          <cell r="C23">
            <v>11.0726</v>
          </cell>
          <cell r="D23">
            <v>55.363</v>
          </cell>
          <cell r="E23">
            <v>1530.3045000000006</v>
          </cell>
        </row>
        <row r="24">
          <cell r="A24">
            <v>155</v>
          </cell>
          <cell r="B24">
            <v>5</v>
          </cell>
          <cell r="C24">
            <v>11.0726</v>
          </cell>
          <cell r="D24">
            <v>55.363</v>
          </cell>
          <cell r="E24">
            <v>1585.6675000000007</v>
          </cell>
        </row>
        <row r="25">
          <cell r="A25">
            <v>160</v>
          </cell>
          <cell r="B25">
            <v>5</v>
          </cell>
          <cell r="C25">
            <v>11.0726</v>
          </cell>
          <cell r="D25">
            <v>55.363</v>
          </cell>
          <cell r="E25">
            <v>1641.0305000000008</v>
          </cell>
        </row>
        <row r="26">
          <cell r="A26">
            <v>165</v>
          </cell>
          <cell r="B26">
            <v>5</v>
          </cell>
          <cell r="C26">
            <v>11.0726</v>
          </cell>
          <cell r="D26">
            <v>55.363</v>
          </cell>
          <cell r="E26">
            <v>1696.3935000000008</v>
          </cell>
        </row>
        <row r="27">
          <cell r="A27">
            <v>170</v>
          </cell>
          <cell r="B27">
            <v>5</v>
          </cell>
          <cell r="C27">
            <v>11.0726</v>
          </cell>
          <cell r="D27">
            <v>55.363</v>
          </cell>
          <cell r="E27">
            <v>1751.7565000000009</v>
          </cell>
        </row>
        <row r="28">
          <cell r="A28">
            <v>175</v>
          </cell>
          <cell r="B28">
            <v>5</v>
          </cell>
          <cell r="C28">
            <v>11.0726</v>
          </cell>
          <cell r="D28">
            <v>55.363</v>
          </cell>
          <cell r="E28">
            <v>1807.1195000000009</v>
          </cell>
        </row>
        <row r="29">
          <cell r="A29">
            <v>180</v>
          </cell>
          <cell r="B29">
            <v>5</v>
          </cell>
          <cell r="C29">
            <v>11.0726</v>
          </cell>
          <cell r="D29">
            <v>55.363</v>
          </cell>
          <cell r="E29">
            <v>1862.482500000001</v>
          </cell>
        </row>
        <row r="30">
          <cell r="A30">
            <v>185</v>
          </cell>
          <cell r="B30">
            <v>5</v>
          </cell>
          <cell r="C30">
            <v>11.0726</v>
          </cell>
          <cell r="D30">
            <v>55.363</v>
          </cell>
          <cell r="E30">
            <v>1917.845500000001</v>
          </cell>
        </row>
        <row r="31">
          <cell r="A31">
            <v>190</v>
          </cell>
          <cell r="B31">
            <v>5</v>
          </cell>
          <cell r="C31">
            <v>11.0726</v>
          </cell>
          <cell r="D31">
            <v>55.363</v>
          </cell>
          <cell r="E31">
            <v>1973.2085000000011</v>
          </cell>
        </row>
        <row r="32">
          <cell r="A32">
            <v>195</v>
          </cell>
          <cell r="B32">
            <v>5</v>
          </cell>
          <cell r="C32">
            <v>11.0726</v>
          </cell>
          <cell r="D32">
            <v>55.363</v>
          </cell>
          <cell r="E32">
            <v>2028.5715000000012</v>
          </cell>
        </row>
        <row r="33">
          <cell r="A33">
            <v>200</v>
          </cell>
          <cell r="B33">
            <v>5</v>
          </cell>
          <cell r="C33">
            <v>11.0726</v>
          </cell>
          <cell r="D33">
            <v>55.363</v>
          </cell>
          <cell r="E33">
            <v>2083.9345000000012</v>
          </cell>
        </row>
        <row r="34">
          <cell r="A34">
            <v>205</v>
          </cell>
          <cell r="B34">
            <v>5</v>
          </cell>
          <cell r="C34">
            <v>11.0726</v>
          </cell>
          <cell r="D34">
            <v>55.363</v>
          </cell>
          <cell r="E34">
            <v>2139.297500000001</v>
          </cell>
        </row>
        <row r="35">
          <cell r="A35">
            <v>210</v>
          </cell>
          <cell r="B35">
            <v>5</v>
          </cell>
          <cell r="C35">
            <v>11.0726</v>
          </cell>
          <cell r="D35">
            <v>55.363</v>
          </cell>
          <cell r="E35">
            <v>2194.6605000000009</v>
          </cell>
        </row>
        <row r="36">
          <cell r="A36">
            <v>215</v>
          </cell>
          <cell r="B36">
            <v>5</v>
          </cell>
          <cell r="C36">
            <v>11.0726</v>
          </cell>
          <cell r="D36">
            <v>55.363</v>
          </cell>
          <cell r="E36">
            <v>2250.0235000000007</v>
          </cell>
        </row>
        <row r="37">
          <cell r="A37">
            <v>220</v>
          </cell>
          <cell r="B37">
            <v>5</v>
          </cell>
          <cell r="C37">
            <v>11.0726</v>
          </cell>
          <cell r="D37">
            <v>55.363</v>
          </cell>
          <cell r="E37">
            <v>2305.3865000000005</v>
          </cell>
        </row>
        <row r="38">
          <cell r="A38">
            <v>225</v>
          </cell>
          <cell r="B38">
            <v>5</v>
          </cell>
          <cell r="C38">
            <v>11.0726</v>
          </cell>
          <cell r="D38">
            <v>55.363</v>
          </cell>
          <cell r="E38">
            <v>2360.7495000000004</v>
          </cell>
        </row>
        <row r="39">
          <cell r="A39">
            <v>230</v>
          </cell>
          <cell r="B39">
            <v>5</v>
          </cell>
          <cell r="C39">
            <v>11.0726</v>
          </cell>
          <cell r="D39">
            <v>55.363</v>
          </cell>
          <cell r="E39">
            <v>2416.1125000000002</v>
          </cell>
        </row>
        <row r="40">
          <cell r="A40">
            <v>235</v>
          </cell>
          <cell r="B40">
            <v>5</v>
          </cell>
          <cell r="C40">
            <v>11.0726</v>
          </cell>
          <cell r="D40">
            <v>55.363</v>
          </cell>
          <cell r="E40">
            <v>2471.4755</v>
          </cell>
        </row>
        <row r="41">
          <cell r="A41">
            <v>240</v>
          </cell>
          <cell r="B41">
            <v>5</v>
          </cell>
          <cell r="C41">
            <v>11.0726</v>
          </cell>
          <cell r="D41">
            <v>55.363</v>
          </cell>
          <cell r="E41">
            <v>2526.8384999999998</v>
          </cell>
        </row>
        <row r="42">
          <cell r="A42">
            <v>245</v>
          </cell>
          <cell r="B42">
            <v>5</v>
          </cell>
          <cell r="C42">
            <v>11.0726</v>
          </cell>
          <cell r="D42">
            <v>55.363</v>
          </cell>
          <cell r="E42">
            <v>2582.2014999999997</v>
          </cell>
        </row>
        <row r="43">
          <cell r="A43">
            <v>250</v>
          </cell>
          <cell r="B43">
            <v>5</v>
          </cell>
          <cell r="C43">
            <v>11.0726</v>
          </cell>
          <cell r="D43">
            <v>55.363</v>
          </cell>
          <cell r="E43">
            <v>2637.5644999999995</v>
          </cell>
        </row>
        <row r="44">
          <cell r="A44">
            <v>255</v>
          </cell>
          <cell r="B44">
            <v>5</v>
          </cell>
          <cell r="C44">
            <v>11.0726</v>
          </cell>
          <cell r="D44">
            <v>55.363</v>
          </cell>
          <cell r="E44">
            <v>2692.9274999999993</v>
          </cell>
        </row>
        <row r="45">
          <cell r="A45">
            <v>260</v>
          </cell>
          <cell r="B45">
            <v>5</v>
          </cell>
          <cell r="C45">
            <v>11.0726</v>
          </cell>
          <cell r="D45">
            <v>55.363</v>
          </cell>
          <cell r="E45">
            <v>2748.2904999999992</v>
          </cell>
        </row>
        <row r="46">
          <cell r="A46">
            <v>265</v>
          </cell>
          <cell r="B46">
            <v>5</v>
          </cell>
          <cell r="C46">
            <v>11.0726</v>
          </cell>
          <cell r="D46">
            <v>55.363</v>
          </cell>
          <cell r="E46">
            <v>2803.653499999999</v>
          </cell>
        </row>
        <row r="47">
          <cell r="A47">
            <v>270</v>
          </cell>
          <cell r="B47">
            <v>5</v>
          </cell>
          <cell r="C47">
            <v>11.0726</v>
          </cell>
          <cell r="D47">
            <v>55.363</v>
          </cell>
          <cell r="E47">
            <v>2859.0164999999988</v>
          </cell>
        </row>
        <row r="48">
          <cell r="A48">
            <v>275</v>
          </cell>
          <cell r="B48">
            <v>5</v>
          </cell>
          <cell r="C48">
            <v>11.0726</v>
          </cell>
          <cell r="D48">
            <v>55.363</v>
          </cell>
          <cell r="E48">
            <v>2914.3794999999986</v>
          </cell>
        </row>
        <row r="49">
          <cell r="A49">
            <v>280</v>
          </cell>
          <cell r="B49">
            <v>5</v>
          </cell>
          <cell r="C49">
            <v>11.0726</v>
          </cell>
          <cell r="D49">
            <v>55.363</v>
          </cell>
          <cell r="E49">
            <v>2969.7424999999985</v>
          </cell>
        </row>
        <row r="50">
          <cell r="A50">
            <v>285</v>
          </cell>
          <cell r="B50">
            <v>5</v>
          </cell>
          <cell r="C50">
            <v>8.2338000000000005</v>
          </cell>
          <cell r="D50">
            <v>48.265999999999998</v>
          </cell>
          <cell r="E50">
            <v>3018.0084999999985</v>
          </cell>
        </row>
        <row r="51">
          <cell r="A51">
            <v>290</v>
          </cell>
          <cell r="B51">
            <v>5</v>
          </cell>
          <cell r="C51">
            <v>8.2338000000000005</v>
          </cell>
          <cell r="D51">
            <v>41.169000000000004</v>
          </cell>
          <cell r="E51">
            <v>3059.1774999999984</v>
          </cell>
        </row>
        <row r="52">
          <cell r="A52">
            <v>295</v>
          </cell>
          <cell r="B52">
            <v>5</v>
          </cell>
          <cell r="C52">
            <v>8.2338000000000005</v>
          </cell>
          <cell r="D52">
            <v>41.169000000000004</v>
          </cell>
          <cell r="E52">
            <v>3100.3464999999983</v>
          </cell>
        </row>
        <row r="53">
          <cell r="A53">
            <v>300</v>
          </cell>
          <cell r="B53">
            <v>5</v>
          </cell>
          <cell r="C53">
            <v>8.2338000000000005</v>
          </cell>
          <cell r="D53">
            <v>41.169000000000004</v>
          </cell>
          <cell r="E53">
            <v>3141.5154999999982</v>
          </cell>
        </row>
        <row r="54">
          <cell r="A54">
            <v>305</v>
          </cell>
          <cell r="B54">
            <v>5</v>
          </cell>
          <cell r="C54">
            <v>8.2338000000000005</v>
          </cell>
          <cell r="D54">
            <v>41.169000000000004</v>
          </cell>
          <cell r="E54">
            <v>3182.684499999998</v>
          </cell>
        </row>
        <row r="55">
          <cell r="A55">
            <v>310</v>
          </cell>
          <cell r="B55">
            <v>5</v>
          </cell>
          <cell r="C55">
            <v>8.2338000000000005</v>
          </cell>
          <cell r="D55">
            <v>41.169000000000004</v>
          </cell>
          <cell r="E55">
            <v>3223.8534999999979</v>
          </cell>
        </row>
        <row r="56">
          <cell r="A56">
            <v>315</v>
          </cell>
          <cell r="B56">
            <v>5</v>
          </cell>
          <cell r="C56">
            <v>8.2338000000000005</v>
          </cell>
          <cell r="D56">
            <v>41.169000000000004</v>
          </cell>
          <cell r="E56">
            <v>3265.0224999999978</v>
          </cell>
        </row>
        <row r="57">
          <cell r="A57">
            <v>320</v>
          </cell>
          <cell r="B57">
            <v>5</v>
          </cell>
          <cell r="C57">
            <v>8.2338000000000005</v>
          </cell>
          <cell r="D57">
            <v>41.169000000000004</v>
          </cell>
          <cell r="E57">
            <v>3306.1914999999976</v>
          </cell>
        </row>
        <row r="58">
          <cell r="A58">
            <v>325</v>
          </cell>
          <cell r="B58">
            <v>5</v>
          </cell>
          <cell r="C58">
            <v>8.2338000000000005</v>
          </cell>
          <cell r="D58">
            <v>41.169000000000004</v>
          </cell>
          <cell r="E58">
            <v>3347.3604999999975</v>
          </cell>
        </row>
        <row r="59">
          <cell r="A59">
            <v>330</v>
          </cell>
          <cell r="B59">
            <v>5</v>
          </cell>
          <cell r="C59">
            <v>8.2338000000000005</v>
          </cell>
          <cell r="D59">
            <v>41.169000000000004</v>
          </cell>
          <cell r="E59">
            <v>3388.5294999999974</v>
          </cell>
        </row>
        <row r="60">
          <cell r="A60">
            <v>335</v>
          </cell>
          <cell r="B60">
            <v>5</v>
          </cell>
          <cell r="C60">
            <v>8.2338000000000005</v>
          </cell>
          <cell r="D60">
            <v>41.169000000000004</v>
          </cell>
          <cell r="E60">
            <v>3429.6984999999972</v>
          </cell>
        </row>
        <row r="61">
          <cell r="A61">
            <v>340</v>
          </cell>
          <cell r="B61">
            <v>5</v>
          </cell>
          <cell r="C61">
            <v>8.2338000000000005</v>
          </cell>
          <cell r="D61">
            <v>41.169000000000004</v>
          </cell>
          <cell r="E61">
            <v>3470.8674999999971</v>
          </cell>
        </row>
        <row r="62">
          <cell r="A62">
            <v>345</v>
          </cell>
          <cell r="B62">
            <v>5</v>
          </cell>
          <cell r="C62">
            <v>8.2338000000000005</v>
          </cell>
          <cell r="D62">
            <v>41.169000000000004</v>
          </cell>
          <cell r="E62">
            <v>3512.036499999997</v>
          </cell>
        </row>
        <row r="63">
          <cell r="A63">
            <v>350</v>
          </cell>
          <cell r="B63">
            <v>5</v>
          </cell>
          <cell r="C63">
            <v>8.2338000000000005</v>
          </cell>
          <cell r="D63">
            <v>41.169000000000004</v>
          </cell>
          <cell r="E63">
            <v>3553.2054999999968</v>
          </cell>
        </row>
        <row r="64">
          <cell r="A64">
            <v>355</v>
          </cell>
          <cell r="B64">
            <v>5</v>
          </cell>
          <cell r="C64">
            <v>8.2338000000000005</v>
          </cell>
          <cell r="D64">
            <v>41.169000000000004</v>
          </cell>
          <cell r="E64">
            <v>3594.3744999999967</v>
          </cell>
        </row>
        <row r="65">
          <cell r="A65">
            <v>360</v>
          </cell>
          <cell r="B65">
            <v>5</v>
          </cell>
          <cell r="C65">
            <v>8.2338000000000005</v>
          </cell>
          <cell r="D65">
            <v>41.169000000000004</v>
          </cell>
          <cell r="E65">
            <v>3635.5434999999966</v>
          </cell>
        </row>
        <row r="66">
          <cell r="A66">
            <v>365</v>
          </cell>
          <cell r="B66">
            <v>5</v>
          </cell>
          <cell r="C66">
            <v>8.2338000000000005</v>
          </cell>
          <cell r="D66">
            <v>41.169000000000004</v>
          </cell>
          <cell r="E66">
            <v>3676.7124999999965</v>
          </cell>
        </row>
        <row r="67">
          <cell r="A67">
            <v>370</v>
          </cell>
          <cell r="B67">
            <v>5</v>
          </cell>
          <cell r="C67">
            <v>8.2338000000000005</v>
          </cell>
          <cell r="D67">
            <v>41.169000000000004</v>
          </cell>
          <cell r="E67">
            <v>3717.8814999999963</v>
          </cell>
        </row>
        <row r="68">
          <cell r="A68">
            <v>375</v>
          </cell>
          <cell r="B68">
            <v>5</v>
          </cell>
          <cell r="C68">
            <v>8.2338000000000005</v>
          </cell>
          <cell r="D68">
            <v>41.169000000000004</v>
          </cell>
          <cell r="E68">
            <v>3759.0504999999962</v>
          </cell>
        </row>
        <row r="69">
          <cell r="A69">
            <v>380</v>
          </cell>
          <cell r="B69">
            <v>5</v>
          </cell>
          <cell r="C69">
            <v>8.2338000000000005</v>
          </cell>
          <cell r="D69">
            <v>41.169000000000004</v>
          </cell>
          <cell r="E69">
            <v>3800.2194999999961</v>
          </cell>
        </row>
        <row r="70">
          <cell r="A70">
            <v>385</v>
          </cell>
          <cell r="B70">
            <v>5</v>
          </cell>
          <cell r="C70">
            <v>8.2338000000000005</v>
          </cell>
          <cell r="D70">
            <v>41.169000000000004</v>
          </cell>
          <cell r="E70">
            <v>3841.3884999999959</v>
          </cell>
        </row>
        <row r="71">
          <cell r="A71">
            <v>390</v>
          </cell>
          <cell r="B71">
            <v>5</v>
          </cell>
          <cell r="C71">
            <v>8.2338000000000005</v>
          </cell>
          <cell r="D71">
            <v>41.169000000000004</v>
          </cell>
          <cell r="E71">
            <v>3882.5574999999958</v>
          </cell>
        </row>
        <row r="72">
          <cell r="A72">
            <v>395</v>
          </cell>
          <cell r="B72">
            <v>5</v>
          </cell>
          <cell r="C72">
            <v>8.2338000000000005</v>
          </cell>
          <cell r="D72">
            <v>41.169000000000004</v>
          </cell>
          <cell r="E72">
            <v>3923.7264999999957</v>
          </cell>
        </row>
        <row r="73">
          <cell r="A73">
            <v>400</v>
          </cell>
          <cell r="B73">
            <v>5</v>
          </cell>
          <cell r="C73">
            <v>8</v>
          </cell>
          <cell r="D73">
            <v>40.584500000000006</v>
          </cell>
          <cell r="E73">
            <v>3964.3109999999956</v>
          </cell>
        </row>
        <row r="74">
          <cell r="A74">
            <v>405</v>
          </cell>
          <cell r="B74">
            <v>5</v>
          </cell>
          <cell r="C74">
            <v>7.9904000000000002</v>
          </cell>
          <cell r="D74">
            <v>39.975999999999999</v>
          </cell>
          <cell r="E74">
            <v>4004.2869999999957</v>
          </cell>
        </row>
        <row r="75">
          <cell r="A75">
            <v>410</v>
          </cell>
          <cell r="B75">
            <v>5</v>
          </cell>
          <cell r="C75">
            <v>7.9904000000000002</v>
          </cell>
          <cell r="D75">
            <v>39.951999999999998</v>
          </cell>
          <cell r="E75">
            <v>4044.2389999999959</v>
          </cell>
        </row>
        <row r="76">
          <cell r="A76">
            <v>415</v>
          </cell>
          <cell r="B76">
            <v>5</v>
          </cell>
          <cell r="C76">
            <v>7.9904000000000002</v>
          </cell>
          <cell r="D76">
            <v>39.951999999999998</v>
          </cell>
          <cell r="E76">
            <v>4084.1909999999962</v>
          </cell>
        </row>
        <row r="77">
          <cell r="A77">
            <v>420</v>
          </cell>
          <cell r="B77">
            <v>5</v>
          </cell>
          <cell r="C77">
            <v>7.9904000000000002</v>
          </cell>
          <cell r="D77">
            <v>39.951999999999998</v>
          </cell>
          <cell r="E77">
            <v>4124.1429999999964</v>
          </cell>
        </row>
        <row r="78">
          <cell r="A78">
            <v>425</v>
          </cell>
          <cell r="B78">
            <v>5</v>
          </cell>
          <cell r="C78">
            <v>7.9904000000000002</v>
          </cell>
          <cell r="D78">
            <v>39.951999999999998</v>
          </cell>
          <cell r="E78">
            <v>4164.0949999999966</v>
          </cell>
        </row>
        <row r="79">
          <cell r="A79">
            <v>430</v>
          </cell>
          <cell r="B79">
            <v>5</v>
          </cell>
          <cell r="C79">
            <v>7.9904000000000002</v>
          </cell>
          <cell r="D79">
            <v>39.951999999999998</v>
          </cell>
          <cell r="E79">
            <v>4204.0469999999968</v>
          </cell>
        </row>
        <row r="80">
          <cell r="D80">
            <v>0</v>
          </cell>
          <cell r="E80">
            <v>4204.0469999999968</v>
          </cell>
        </row>
        <row r="81">
          <cell r="A81">
            <v>490</v>
          </cell>
          <cell r="B81">
            <v>0</v>
          </cell>
          <cell r="C81">
            <v>7.9904000000000002</v>
          </cell>
          <cell r="D81">
            <v>0</v>
          </cell>
          <cell r="E81">
            <v>4204.0469999999968</v>
          </cell>
        </row>
        <row r="82">
          <cell r="A82">
            <v>495</v>
          </cell>
          <cell r="B82">
            <v>5</v>
          </cell>
          <cell r="C82">
            <v>7.9904000000000002</v>
          </cell>
          <cell r="D82">
            <v>39.951999999999998</v>
          </cell>
          <cell r="E82">
            <v>4243.9989999999971</v>
          </cell>
        </row>
        <row r="83">
          <cell r="A83">
            <v>500</v>
          </cell>
          <cell r="B83">
            <v>5</v>
          </cell>
          <cell r="C83">
            <v>7.9904000000000002</v>
          </cell>
          <cell r="D83">
            <v>39.951999999999998</v>
          </cell>
          <cell r="E83">
            <v>4283.9509999999973</v>
          </cell>
        </row>
        <row r="84">
          <cell r="A84">
            <v>505</v>
          </cell>
          <cell r="B84">
            <v>5</v>
          </cell>
          <cell r="C84">
            <v>7.9904000000000002</v>
          </cell>
          <cell r="D84">
            <v>39.951999999999998</v>
          </cell>
          <cell r="E84">
            <v>4323.9029999999975</v>
          </cell>
        </row>
        <row r="85">
          <cell r="A85">
            <v>510</v>
          </cell>
          <cell r="B85">
            <v>5</v>
          </cell>
          <cell r="C85">
            <v>7.9904000000000002</v>
          </cell>
          <cell r="D85">
            <v>39.951999999999998</v>
          </cell>
          <cell r="E85">
            <v>4363.8549999999977</v>
          </cell>
        </row>
        <row r="86">
          <cell r="A86">
            <v>515</v>
          </cell>
          <cell r="B86">
            <v>5</v>
          </cell>
          <cell r="C86">
            <v>7.9904000000000002</v>
          </cell>
          <cell r="D86">
            <v>39.951999999999998</v>
          </cell>
          <cell r="E86">
            <v>4403.806999999998</v>
          </cell>
        </row>
        <row r="87">
          <cell r="A87">
            <v>520</v>
          </cell>
          <cell r="B87">
            <v>5</v>
          </cell>
          <cell r="C87">
            <v>7.9904000000000002</v>
          </cell>
          <cell r="D87">
            <v>39.951999999999998</v>
          </cell>
          <cell r="E87">
            <v>4443.7589999999982</v>
          </cell>
        </row>
        <row r="88">
          <cell r="A88">
            <v>525</v>
          </cell>
          <cell r="B88">
            <v>5</v>
          </cell>
          <cell r="C88">
            <v>7.9904000000000002</v>
          </cell>
          <cell r="D88">
            <v>39.951999999999998</v>
          </cell>
          <cell r="E88">
            <v>4483.7109999999984</v>
          </cell>
        </row>
        <row r="89">
          <cell r="A89">
            <v>530</v>
          </cell>
          <cell r="B89">
            <v>5</v>
          </cell>
          <cell r="C89">
            <v>7.9904000000000002</v>
          </cell>
          <cell r="D89">
            <v>39.951999999999998</v>
          </cell>
          <cell r="E89">
            <v>4523.6629999999986</v>
          </cell>
        </row>
        <row r="90">
          <cell r="A90">
            <v>535</v>
          </cell>
          <cell r="B90">
            <v>5</v>
          </cell>
          <cell r="C90">
            <v>8.1144999999999996</v>
          </cell>
          <cell r="D90">
            <v>40.262250000000002</v>
          </cell>
          <cell r="E90">
            <v>4563.9252499999984</v>
          </cell>
        </row>
        <row r="91">
          <cell r="A91">
            <v>540</v>
          </cell>
          <cell r="B91">
            <v>5</v>
          </cell>
          <cell r="C91">
            <v>8.1144999999999996</v>
          </cell>
          <cell r="D91">
            <v>40.572499999999998</v>
          </cell>
          <cell r="E91">
            <v>4604.4977499999986</v>
          </cell>
        </row>
        <row r="92">
          <cell r="A92">
            <v>545</v>
          </cell>
          <cell r="B92">
            <v>5</v>
          </cell>
          <cell r="C92">
            <v>8.1144999999999996</v>
          </cell>
          <cell r="D92">
            <v>40.572499999999998</v>
          </cell>
          <cell r="E92">
            <v>4645.0702499999989</v>
          </cell>
        </row>
        <row r="93">
          <cell r="A93">
            <v>550</v>
          </cell>
          <cell r="B93">
            <v>5</v>
          </cell>
          <cell r="C93">
            <v>8.1144999999999996</v>
          </cell>
          <cell r="D93">
            <v>40.572499999999998</v>
          </cell>
          <cell r="E93">
            <v>4685.6427499999991</v>
          </cell>
        </row>
        <row r="94">
          <cell r="A94">
            <v>555</v>
          </cell>
          <cell r="B94">
            <v>5</v>
          </cell>
          <cell r="C94">
            <v>8.1144999999999996</v>
          </cell>
          <cell r="D94">
            <v>40.572499999999998</v>
          </cell>
          <cell r="E94">
            <v>4726.2152499999993</v>
          </cell>
        </row>
        <row r="95">
          <cell r="A95">
            <v>560</v>
          </cell>
          <cell r="B95">
            <v>5</v>
          </cell>
          <cell r="C95">
            <v>8.1144999999999996</v>
          </cell>
          <cell r="D95">
            <v>40.572499999999998</v>
          </cell>
          <cell r="E95">
            <v>4766.7877499999995</v>
          </cell>
        </row>
        <row r="96">
          <cell r="A96">
            <v>565</v>
          </cell>
          <cell r="B96">
            <v>5</v>
          </cell>
          <cell r="C96">
            <v>8.1144999999999996</v>
          </cell>
          <cell r="D96">
            <v>40.572499999999998</v>
          </cell>
          <cell r="E96">
            <v>4807.3602499999997</v>
          </cell>
        </row>
        <row r="97">
          <cell r="A97">
            <v>570</v>
          </cell>
          <cell r="B97">
            <v>5</v>
          </cell>
          <cell r="C97">
            <v>8.1144999999999996</v>
          </cell>
          <cell r="D97">
            <v>40.572499999999998</v>
          </cell>
          <cell r="E97">
            <v>4847.9327499999999</v>
          </cell>
        </row>
        <row r="98">
          <cell r="A98">
            <v>575</v>
          </cell>
          <cell r="B98">
            <v>5</v>
          </cell>
          <cell r="C98">
            <v>8.1144999999999996</v>
          </cell>
          <cell r="D98">
            <v>40.572499999999998</v>
          </cell>
          <cell r="E98">
            <v>4888.5052500000002</v>
          </cell>
        </row>
        <row r="99">
          <cell r="A99">
            <v>580</v>
          </cell>
          <cell r="B99">
            <v>5</v>
          </cell>
          <cell r="C99">
            <v>8.1144999999999996</v>
          </cell>
          <cell r="D99">
            <v>40.572499999999998</v>
          </cell>
          <cell r="E99">
            <v>4929.0777500000004</v>
          </cell>
        </row>
        <row r="100">
          <cell r="A100">
            <v>585</v>
          </cell>
          <cell r="B100">
            <v>5</v>
          </cell>
          <cell r="C100">
            <v>8.1144999999999996</v>
          </cell>
          <cell r="D100">
            <v>40.572499999999998</v>
          </cell>
          <cell r="E100">
            <v>4969.6502500000006</v>
          </cell>
        </row>
        <row r="101">
          <cell r="A101">
            <v>590</v>
          </cell>
          <cell r="B101">
            <v>5</v>
          </cell>
          <cell r="C101">
            <v>8.1144999999999996</v>
          </cell>
          <cell r="D101">
            <v>40.572499999999998</v>
          </cell>
          <cell r="E101">
            <v>5010.2227500000008</v>
          </cell>
        </row>
        <row r="102">
          <cell r="A102">
            <v>595</v>
          </cell>
          <cell r="B102">
            <v>5</v>
          </cell>
          <cell r="C102">
            <v>8.1144999999999996</v>
          </cell>
          <cell r="D102">
            <v>40.572499999999998</v>
          </cell>
          <cell r="E102">
            <v>5050.795250000001</v>
          </cell>
        </row>
        <row r="103">
          <cell r="A103">
            <v>600</v>
          </cell>
          <cell r="B103">
            <v>5</v>
          </cell>
          <cell r="C103">
            <v>8.1144999999999996</v>
          </cell>
          <cell r="D103">
            <v>40.572499999999998</v>
          </cell>
          <cell r="E103">
            <v>5091.3677500000013</v>
          </cell>
        </row>
        <row r="104">
          <cell r="A104">
            <v>605</v>
          </cell>
          <cell r="B104">
            <v>5</v>
          </cell>
          <cell r="C104">
            <v>8.1199999999999992</v>
          </cell>
          <cell r="D104">
            <v>40.586249999999993</v>
          </cell>
          <cell r="E104">
            <v>5131.9540000000015</v>
          </cell>
        </row>
        <row r="105">
          <cell r="A105">
            <v>610</v>
          </cell>
          <cell r="B105">
            <v>5</v>
          </cell>
          <cell r="C105">
            <v>8.1199999999999992</v>
          </cell>
          <cell r="D105">
            <v>40.599999999999994</v>
          </cell>
          <cell r="E105">
            <v>5172.5540000000019</v>
          </cell>
        </row>
        <row r="106">
          <cell r="A106">
            <v>615</v>
          </cell>
          <cell r="B106">
            <v>5</v>
          </cell>
          <cell r="C106">
            <v>8.2338000000000005</v>
          </cell>
          <cell r="D106">
            <v>40.884500000000003</v>
          </cell>
          <cell r="E106">
            <v>5213.438500000002</v>
          </cell>
        </row>
        <row r="107">
          <cell r="A107">
            <v>620</v>
          </cell>
          <cell r="B107">
            <v>5</v>
          </cell>
          <cell r="C107">
            <v>8.2338000000000005</v>
          </cell>
          <cell r="D107">
            <v>41.169000000000004</v>
          </cell>
          <cell r="E107">
            <v>5254.6075000000019</v>
          </cell>
        </row>
        <row r="108">
          <cell r="A108">
            <v>625</v>
          </cell>
          <cell r="B108">
            <v>5</v>
          </cell>
          <cell r="C108">
            <v>8.2338000000000005</v>
          </cell>
          <cell r="D108">
            <v>41.169000000000004</v>
          </cell>
          <cell r="E108">
            <v>5295.7765000000018</v>
          </cell>
        </row>
        <row r="109">
          <cell r="A109">
            <v>630</v>
          </cell>
          <cell r="B109">
            <v>5</v>
          </cell>
          <cell r="C109">
            <v>8.2338000000000005</v>
          </cell>
          <cell r="D109">
            <v>41.169000000000004</v>
          </cell>
          <cell r="E109">
            <v>5336.9455000000016</v>
          </cell>
        </row>
        <row r="110">
          <cell r="A110">
            <v>635</v>
          </cell>
          <cell r="B110">
            <v>5</v>
          </cell>
          <cell r="C110">
            <v>8.2338000000000005</v>
          </cell>
          <cell r="D110">
            <v>41.169000000000004</v>
          </cell>
          <cell r="E110">
            <v>5378.1145000000015</v>
          </cell>
        </row>
        <row r="111">
          <cell r="A111">
            <v>640</v>
          </cell>
          <cell r="B111">
            <v>5</v>
          </cell>
          <cell r="C111">
            <v>8.2338000000000005</v>
          </cell>
          <cell r="D111">
            <v>41.169000000000004</v>
          </cell>
          <cell r="E111">
            <v>5419.2835000000014</v>
          </cell>
        </row>
        <row r="112">
          <cell r="A112">
            <v>650</v>
          </cell>
          <cell r="B112">
            <v>10</v>
          </cell>
          <cell r="C112">
            <v>8.2338000000000005</v>
          </cell>
          <cell r="D112">
            <v>82.338000000000008</v>
          </cell>
          <cell r="E112">
            <v>5501.6215000000011</v>
          </cell>
        </row>
        <row r="113">
          <cell r="A113">
            <v>660</v>
          </cell>
          <cell r="B113">
            <v>10</v>
          </cell>
          <cell r="C113">
            <v>8.2338000000000005</v>
          </cell>
          <cell r="D113">
            <v>82.338000000000008</v>
          </cell>
          <cell r="E113">
            <v>5583.9595000000008</v>
          </cell>
        </row>
        <row r="114">
          <cell r="A114">
            <v>680</v>
          </cell>
          <cell r="B114">
            <v>20</v>
          </cell>
          <cell r="C114">
            <v>8.2338000000000005</v>
          </cell>
          <cell r="D114">
            <v>164.67600000000002</v>
          </cell>
          <cell r="E114">
            <v>5748.6355000000012</v>
          </cell>
        </row>
        <row r="115">
          <cell r="A115">
            <v>700</v>
          </cell>
          <cell r="B115">
            <v>20</v>
          </cell>
          <cell r="C115">
            <v>8.2338000000000005</v>
          </cell>
          <cell r="D115">
            <v>164.67600000000002</v>
          </cell>
          <cell r="E115">
            <v>5913.3115000000016</v>
          </cell>
        </row>
        <row r="116">
          <cell r="A116">
            <v>720</v>
          </cell>
          <cell r="B116">
            <v>20</v>
          </cell>
          <cell r="C116">
            <v>8.2338000000000005</v>
          </cell>
          <cell r="D116">
            <v>164.67600000000002</v>
          </cell>
          <cell r="E116">
            <v>6077.987500000002</v>
          </cell>
        </row>
        <row r="117">
          <cell r="A117">
            <v>740</v>
          </cell>
          <cell r="B117">
            <v>20</v>
          </cell>
          <cell r="C117">
            <v>8.2338000000000005</v>
          </cell>
          <cell r="D117">
            <v>164.67600000000002</v>
          </cell>
          <cell r="E117">
            <v>6242.6635000000024</v>
          </cell>
        </row>
        <row r="118">
          <cell r="A118">
            <v>760</v>
          </cell>
          <cell r="B118">
            <v>20</v>
          </cell>
          <cell r="C118">
            <v>8.2338000000000005</v>
          </cell>
          <cell r="D118">
            <v>164.67600000000002</v>
          </cell>
          <cell r="E118">
            <v>6407.3395000000028</v>
          </cell>
        </row>
        <row r="119">
          <cell r="A119">
            <v>780</v>
          </cell>
          <cell r="B119">
            <v>20</v>
          </cell>
          <cell r="C119">
            <v>8.2338000000000005</v>
          </cell>
          <cell r="D119">
            <v>164.67600000000002</v>
          </cell>
          <cell r="E119">
            <v>6572.0155000000032</v>
          </cell>
        </row>
        <row r="120">
          <cell r="A120">
            <v>800</v>
          </cell>
          <cell r="B120">
            <v>20</v>
          </cell>
          <cell r="C120">
            <v>8.2338000000000005</v>
          </cell>
          <cell r="D120">
            <v>164.67600000000002</v>
          </cell>
          <cell r="E120">
            <v>6736.6915000000035</v>
          </cell>
        </row>
        <row r="121">
          <cell r="A121">
            <v>820</v>
          </cell>
          <cell r="B121">
            <v>20</v>
          </cell>
          <cell r="C121">
            <v>8.2338000000000005</v>
          </cell>
          <cell r="D121">
            <v>164.67600000000002</v>
          </cell>
          <cell r="E121">
            <v>6901.3675000000039</v>
          </cell>
        </row>
        <row r="122">
          <cell r="A122">
            <v>830</v>
          </cell>
          <cell r="B122">
            <v>10</v>
          </cell>
          <cell r="C122">
            <v>8.2338000000000005</v>
          </cell>
          <cell r="D122">
            <v>82.338000000000008</v>
          </cell>
          <cell r="E122">
            <v>6983.7055000000037</v>
          </cell>
        </row>
        <row r="123">
          <cell r="A123">
            <v>840</v>
          </cell>
          <cell r="B123">
            <v>10</v>
          </cell>
          <cell r="C123">
            <v>8.2338000000000005</v>
          </cell>
          <cell r="D123">
            <v>82.338000000000008</v>
          </cell>
          <cell r="E123">
            <v>7066.0435000000034</v>
          </cell>
        </row>
        <row r="124">
          <cell r="A124">
            <v>850</v>
          </cell>
          <cell r="B124">
            <v>10</v>
          </cell>
          <cell r="C124">
            <v>8.2338000000000005</v>
          </cell>
          <cell r="D124">
            <v>82.338000000000008</v>
          </cell>
          <cell r="E124">
            <v>7148.3815000000031</v>
          </cell>
        </row>
        <row r="125">
          <cell r="A125">
            <v>860</v>
          </cell>
          <cell r="B125">
            <v>10</v>
          </cell>
          <cell r="C125">
            <v>8.2338000000000005</v>
          </cell>
          <cell r="D125">
            <v>82.338000000000008</v>
          </cell>
          <cell r="E125">
            <v>7230.7195000000029</v>
          </cell>
        </row>
        <row r="126">
          <cell r="A126">
            <v>870</v>
          </cell>
          <cell r="B126">
            <v>10</v>
          </cell>
          <cell r="C126">
            <v>8.2338000000000005</v>
          </cell>
          <cell r="D126">
            <v>82.338000000000008</v>
          </cell>
          <cell r="E126">
            <v>7313.0575000000026</v>
          </cell>
        </row>
        <row r="127">
          <cell r="A127">
            <v>880</v>
          </cell>
          <cell r="B127">
            <v>10</v>
          </cell>
          <cell r="C127">
            <v>8.2338000000000005</v>
          </cell>
          <cell r="D127">
            <v>82.338000000000008</v>
          </cell>
          <cell r="E127">
            <v>7395.3955000000024</v>
          </cell>
        </row>
        <row r="128">
          <cell r="A128">
            <v>890</v>
          </cell>
          <cell r="B128">
            <v>10</v>
          </cell>
          <cell r="C128">
            <v>8.2338000000000005</v>
          </cell>
          <cell r="D128">
            <v>82.338000000000008</v>
          </cell>
          <cell r="E128">
            <v>7477.7335000000021</v>
          </cell>
        </row>
        <row r="129">
          <cell r="A129">
            <v>900</v>
          </cell>
          <cell r="B129">
            <v>10</v>
          </cell>
          <cell r="C129">
            <v>8.2338000000000005</v>
          </cell>
          <cell r="D129">
            <v>82.338000000000008</v>
          </cell>
          <cell r="E129">
            <v>7560.0715000000018</v>
          </cell>
        </row>
        <row r="130">
          <cell r="A130">
            <v>920</v>
          </cell>
          <cell r="B130">
            <v>20</v>
          </cell>
          <cell r="C130">
            <v>8.2338000000000005</v>
          </cell>
          <cell r="D130">
            <v>164.67600000000002</v>
          </cell>
          <cell r="E130">
            <v>7724.7475000000022</v>
          </cell>
        </row>
        <row r="131">
          <cell r="A131">
            <v>940</v>
          </cell>
          <cell r="B131">
            <v>20</v>
          </cell>
          <cell r="C131">
            <v>8.2338000000000005</v>
          </cell>
          <cell r="D131">
            <v>164.67600000000002</v>
          </cell>
          <cell r="E131">
            <v>7889.4235000000026</v>
          </cell>
        </row>
        <row r="132">
          <cell r="A132">
            <v>960</v>
          </cell>
          <cell r="B132">
            <v>20</v>
          </cell>
          <cell r="C132">
            <v>8.2338000000000005</v>
          </cell>
          <cell r="D132">
            <v>164.67600000000002</v>
          </cell>
          <cell r="E132">
            <v>8054.099500000003</v>
          </cell>
        </row>
        <row r="133">
          <cell r="A133">
            <v>980</v>
          </cell>
          <cell r="B133">
            <v>20</v>
          </cell>
          <cell r="C133">
            <v>8.2338000000000005</v>
          </cell>
          <cell r="D133">
            <v>164.67600000000002</v>
          </cell>
          <cell r="E133">
            <v>8218.7755000000034</v>
          </cell>
        </row>
        <row r="134">
          <cell r="A134">
            <v>1000</v>
          </cell>
          <cell r="B134">
            <v>20</v>
          </cell>
          <cell r="C134">
            <v>8.2338000000000005</v>
          </cell>
          <cell r="D134">
            <v>164.67600000000002</v>
          </cell>
          <cell r="E134">
            <v>8383.4515000000029</v>
          </cell>
        </row>
        <row r="135">
          <cell r="A135">
            <v>1000</v>
          </cell>
          <cell r="C135">
            <v>8.2338000000000005</v>
          </cell>
          <cell r="D135">
            <v>0</v>
          </cell>
          <cell r="E135">
            <v>8383.4515000000029</v>
          </cell>
        </row>
        <row r="136">
          <cell r="A136">
            <v>1020</v>
          </cell>
          <cell r="B136">
            <v>20</v>
          </cell>
          <cell r="C136">
            <v>8.2338000000000005</v>
          </cell>
          <cell r="D136">
            <v>164.67600000000002</v>
          </cell>
          <cell r="E136">
            <v>8548.1275000000023</v>
          </cell>
        </row>
        <row r="137">
          <cell r="A137">
            <v>1040</v>
          </cell>
          <cell r="B137">
            <v>20</v>
          </cell>
          <cell r="C137">
            <v>8.2338000000000005</v>
          </cell>
          <cell r="D137">
            <v>164.67600000000002</v>
          </cell>
          <cell r="E137">
            <v>8712.8035000000018</v>
          </cell>
        </row>
        <row r="138">
          <cell r="A138">
            <v>1060</v>
          </cell>
          <cell r="B138">
            <v>20</v>
          </cell>
          <cell r="C138">
            <v>8.2338000000000005</v>
          </cell>
          <cell r="D138">
            <v>164.67600000000002</v>
          </cell>
          <cell r="E138">
            <v>8877.4795000000013</v>
          </cell>
        </row>
        <row r="139">
          <cell r="A139">
            <v>1080</v>
          </cell>
          <cell r="B139">
            <v>20</v>
          </cell>
          <cell r="C139">
            <v>8.2338000000000005</v>
          </cell>
          <cell r="D139">
            <v>164.67600000000002</v>
          </cell>
          <cell r="E139">
            <v>9042.1555000000008</v>
          </cell>
        </row>
        <row r="140">
          <cell r="A140">
            <v>1090</v>
          </cell>
          <cell r="B140">
            <v>10</v>
          </cell>
          <cell r="C140">
            <v>8.2338000000000005</v>
          </cell>
          <cell r="D140">
            <v>82.338000000000008</v>
          </cell>
          <cell r="E140">
            <v>9124.4935000000005</v>
          </cell>
        </row>
        <row r="141">
          <cell r="A141">
            <v>1100</v>
          </cell>
          <cell r="B141">
            <v>10</v>
          </cell>
          <cell r="C141">
            <v>8.2338000000000005</v>
          </cell>
          <cell r="D141">
            <v>82.338000000000008</v>
          </cell>
          <cell r="E141">
            <v>9206.8315000000002</v>
          </cell>
        </row>
        <row r="142">
          <cell r="A142">
            <v>1110</v>
          </cell>
          <cell r="B142">
            <v>10</v>
          </cell>
          <cell r="C142">
            <v>8.2338000000000005</v>
          </cell>
          <cell r="D142">
            <v>82.338000000000008</v>
          </cell>
          <cell r="E142">
            <v>9289.1695</v>
          </cell>
        </row>
        <row r="143">
          <cell r="A143">
            <v>1120</v>
          </cell>
          <cell r="B143">
            <v>10</v>
          </cell>
          <cell r="C143">
            <v>8.2338000000000005</v>
          </cell>
          <cell r="D143">
            <v>82.338000000000008</v>
          </cell>
          <cell r="E143">
            <v>9371.5074999999997</v>
          </cell>
        </row>
        <row r="144">
          <cell r="A144">
            <v>1130</v>
          </cell>
          <cell r="B144">
            <v>10</v>
          </cell>
          <cell r="C144">
            <v>8.2338000000000005</v>
          </cell>
          <cell r="D144">
            <v>82.338000000000008</v>
          </cell>
          <cell r="E144">
            <v>9453.8454999999994</v>
          </cell>
        </row>
        <row r="145">
          <cell r="A145">
            <v>1140</v>
          </cell>
          <cell r="B145">
            <v>10</v>
          </cell>
          <cell r="C145">
            <v>8.2338000000000005</v>
          </cell>
          <cell r="D145">
            <v>82.338000000000008</v>
          </cell>
          <cell r="E145">
            <v>9536.1834999999992</v>
          </cell>
        </row>
        <row r="146">
          <cell r="A146">
            <v>1150</v>
          </cell>
          <cell r="B146">
            <v>10</v>
          </cell>
          <cell r="C146">
            <v>8.2338000000000005</v>
          </cell>
          <cell r="D146">
            <v>82.338000000000008</v>
          </cell>
          <cell r="E146">
            <v>9618.5214999999989</v>
          </cell>
        </row>
        <row r="147">
          <cell r="A147">
            <v>1160</v>
          </cell>
          <cell r="B147">
            <v>10</v>
          </cell>
          <cell r="C147">
            <v>8.2338000000000005</v>
          </cell>
          <cell r="D147">
            <v>82.338000000000008</v>
          </cell>
          <cell r="E147">
            <v>9700.8594999999987</v>
          </cell>
        </row>
        <row r="148">
          <cell r="A148">
            <v>1170</v>
          </cell>
          <cell r="B148">
            <v>10</v>
          </cell>
          <cell r="C148">
            <v>8.2338000000000005</v>
          </cell>
          <cell r="D148">
            <v>82.338000000000008</v>
          </cell>
          <cell r="E148">
            <v>9783.1974999999984</v>
          </cell>
        </row>
        <row r="149">
          <cell r="A149">
            <v>1180</v>
          </cell>
          <cell r="B149">
            <v>10</v>
          </cell>
          <cell r="C149">
            <v>8.2338000000000005</v>
          </cell>
          <cell r="D149">
            <v>82.338000000000008</v>
          </cell>
          <cell r="E149">
            <v>9865.5354999999981</v>
          </cell>
        </row>
        <row r="150">
          <cell r="A150">
            <v>1200</v>
          </cell>
          <cell r="B150">
            <v>20</v>
          </cell>
          <cell r="C150">
            <v>8.2338000000000005</v>
          </cell>
          <cell r="D150">
            <v>164.67600000000002</v>
          </cell>
          <cell r="E150">
            <v>10030.211499999998</v>
          </cell>
        </row>
        <row r="151">
          <cell r="A151">
            <v>1220</v>
          </cell>
          <cell r="B151">
            <v>20</v>
          </cell>
          <cell r="C151">
            <v>8.2338000000000005</v>
          </cell>
          <cell r="D151">
            <v>164.67600000000002</v>
          </cell>
          <cell r="E151">
            <v>10194.887499999997</v>
          </cell>
        </row>
        <row r="152">
          <cell r="A152">
            <v>1240</v>
          </cell>
          <cell r="B152">
            <v>20</v>
          </cell>
          <cell r="C152">
            <v>8.2338000000000005</v>
          </cell>
          <cell r="D152">
            <v>164.67600000000002</v>
          </cell>
          <cell r="E152">
            <v>10359.563499999997</v>
          </cell>
        </row>
        <row r="153">
          <cell r="A153">
            <v>1260</v>
          </cell>
          <cell r="B153">
            <v>20</v>
          </cell>
          <cell r="C153">
            <v>8.2338000000000005</v>
          </cell>
          <cell r="D153">
            <v>164.67600000000002</v>
          </cell>
          <cell r="E153">
            <v>10524.239499999996</v>
          </cell>
        </row>
        <row r="154">
          <cell r="A154">
            <v>1280</v>
          </cell>
          <cell r="B154">
            <v>20</v>
          </cell>
          <cell r="C154">
            <v>8.2338000000000005</v>
          </cell>
          <cell r="D154">
            <v>164.67600000000002</v>
          </cell>
          <cell r="E154">
            <v>10688.915499999996</v>
          </cell>
        </row>
        <row r="155">
          <cell r="A155">
            <v>1300</v>
          </cell>
          <cell r="B155">
            <v>20</v>
          </cell>
          <cell r="C155">
            <v>8.2338000000000005</v>
          </cell>
          <cell r="D155">
            <v>164.67600000000002</v>
          </cell>
          <cell r="E155">
            <v>10853.591499999995</v>
          </cell>
        </row>
        <row r="156">
          <cell r="A156">
            <v>1310</v>
          </cell>
          <cell r="B156">
            <v>10</v>
          </cell>
          <cell r="C156">
            <v>8.2338000000000005</v>
          </cell>
          <cell r="D156">
            <v>82.338000000000008</v>
          </cell>
          <cell r="E156">
            <v>10935.929499999995</v>
          </cell>
        </row>
        <row r="157">
          <cell r="A157">
            <v>1320</v>
          </cell>
          <cell r="B157">
            <v>10</v>
          </cell>
          <cell r="C157">
            <v>8.2338000000000005</v>
          </cell>
          <cell r="D157">
            <v>82.338000000000008</v>
          </cell>
          <cell r="E157">
            <v>11018.267499999994</v>
          </cell>
        </row>
        <row r="158">
          <cell r="A158">
            <v>1330</v>
          </cell>
          <cell r="B158">
            <v>10</v>
          </cell>
          <cell r="C158">
            <v>8.2338000000000005</v>
          </cell>
          <cell r="D158">
            <v>82.338000000000008</v>
          </cell>
          <cell r="E158">
            <v>11100.605499999994</v>
          </cell>
        </row>
        <row r="159">
          <cell r="A159">
            <v>1340</v>
          </cell>
          <cell r="B159">
            <v>10</v>
          </cell>
          <cell r="C159">
            <v>8.2338000000000005</v>
          </cell>
          <cell r="D159">
            <v>82.338000000000008</v>
          </cell>
          <cell r="E159">
            <v>11182.943499999994</v>
          </cell>
        </row>
        <row r="160">
          <cell r="A160">
            <v>1360</v>
          </cell>
          <cell r="B160">
            <v>20</v>
          </cell>
          <cell r="C160">
            <v>8.2338000000000005</v>
          </cell>
          <cell r="D160">
            <v>164.67600000000002</v>
          </cell>
          <cell r="E160">
            <v>11347.619499999993</v>
          </cell>
        </row>
        <row r="161">
          <cell r="A161">
            <v>1380</v>
          </cell>
          <cell r="B161">
            <v>20</v>
          </cell>
          <cell r="C161">
            <v>8.2338000000000005</v>
          </cell>
          <cell r="D161">
            <v>164.67600000000002</v>
          </cell>
          <cell r="E161">
            <v>11512.295499999993</v>
          </cell>
        </row>
        <row r="162">
          <cell r="A162">
            <v>1400</v>
          </cell>
          <cell r="B162">
            <v>20</v>
          </cell>
          <cell r="C162">
            <v>8.2338000000000005</v>
          </cell>
          <cell r="D162">
            <v>164.67600000000002</v>
          </cell>
          <cell r="E162">
            <v>11676.971499999992</v>
          </cell>
        </row>
        <row r="163">
          <cell r="A163">
            <v>1420</v>
          </cell>
          <cell r="B163">
            <v>20</v>
          </cell>
          <cell r="C163">
            <v>8.2338000000000005</v>
          </cell>
          <cell r="D163">
            <v>164.67600000000002</v>
          </cell>
          <cell r="E163">
            <v>11841.647499999992</v>
          </cell>
        </row>
        <row r="164">
          <cell r="A164">
            <v>1440</v>
          </cell>
          <cell r="B164">
            <v>20</v>
          </cell>
          <cell r="C164">
            <v>8.2338000000000005</v>
          </cell>
          <cell r="D164">
            <v>164.67600000000002</v>
          </cell>
          <cell r="E164">
            <v>12006.323499999991</v>
          </cell>
        </row>
        <row r="165">
          <cell r="A165">
            <v>1460</v>
          </cell>
          <cell r="B165">
            <v>20</v>
          </cell>
          <cell r="C165">
            <v>8.2338000000000005</v>
          </cell>
          <cell r="D165">
            <v>164.67600000000002</v>
          </cell>
          <cell r="E165">
            <v>12170.999499999991</v>
          </cell>
        </row>
        <row r="166">
          <cell r="A166">
            <v>1480</v>
          </cell>
          <cell r="B166">
            <v>20</v>
          </cell>
          <cell r="C166">
            <v>8.2338000000000005</v>
          </cell>
          <cell r="D166">
            <v>164.67600000000002</v>
          </cell>
          <cell r="E166">
            <v>12335.67549999999</v>
          </cell>
        </row>
        <row r="167">
          <cell r="A167">
            <v>1500</v>
          </cell>
          <cell r="B167">
            <v>20</v>
          </cell>
          <cell r="C167">
            <v>8.2515000000000001</v>
          </cell>
          <cell r="D167">
            <v>164.85300000000001</v>
          </cell>
          <cell r="E167">
            <v>12500.528499999989</v>
          </cell>
        </row>
        <row r="168">
          <cell r="A168">
            <v>1520</v>
          </cell>
          <cell r="B168">
            <v>20</v>
          </cell>
          <cell r="C168">
            <v>8.6683000000000003</v>
          </cell>
          <cell r="D168">
            <v>169.19800000000004</v>
          </cell>
          <cell r="E168">
            <v>12669.72649999999</v>
          </cell>
        </row>
        <row r="169">
          <cell r="A169">
            <v>1530</v>
          </cell>
          <cell r="B169">
            <v>10</v>
          </cell>
          <cell r="C169">
            <v>8.7339000000000002</v>
          </cell>
          <cell r="D169">
            <v>87.010999999999996</v>
          </cell>
          <cell r="E169">
            <v>12756.73749999999</v>
          </cell>
        </row>
        <row r="170">
          <cell r="A170">
            <v>1540</v>
          </cell>
          <cell r="B170">
            <v>10</v>
          </cell>
          <cell r="C170">
            <v>8.7542000000000009</v>
          </cell>
          <cell r="D170">
            <v>87.440500000000014</v>
          </cell>
          <cell r="E170">
            <v>12844.177999999991</v>
          </cell>
        </row>
        <row r="171">
          <cell r="A171">
            <v>1560</v>
          </cell>
          <cell r="B171">
            <v>20</v>
          </cell>
          <cell r="C171">
            <v>8.813600000000001</v>
          </cell>
          <cell r="D171">
            <v>175.67800000000003</v>
          </cell>
          <cell r="E171">
            <v>13019.855999999991</v>
          </cell>
        </row>
        <row r="172">
          <cell r="A172">
            <v>1570</v>
          </cell>
          <cell r="B172">
            <v>10</v>
          </cell>
          <cell r="C172">
            <v>8.8367000000000004</v>
          </cell>
          <cell r="D172">
            <v>88.251500000000007</v>
          </cell>
          <cell r="E172">
            <v>13108.107499999991</v>
          </cell>
        </row>
        <row r="173">
          <cell r="A173">
            <v>1580</v>
          </cell>
          <cell r="B173">
            <v>10</v>
          </cell>
          <cell r="C173">
            <v>8.8340999999999994</v>
          </cell>
          <cell r="D173">
            <v>88.353999999999999</v>
          </cell>
          <cell r="E173">
            <v>13196.46149999999</v>
          </cell>
        </row>
        <row r="174">
          <cell r="A174">
            <v>1590</v>
          </cell>
          <cell r="B174">
            <v>10</v>
          </cell>
          <cell r="C174">
            <v>8.8340999999999994</v>
          </cell>
          <cell r="D174">
            <v>88.340999999999994</v>
          </cell>
          <cell r="E174">
            <v>13284.802499999991</v>
          </cell>
        </row>
        <row r="175">
          <cell r="A175">
            <v>1600</v>
          </cell>
          <cell r="B175">
            <v>10</v>
          </cell>
          <cell r="C175">
            <v>8.8340999999999994</v>
          </cell>
          <cell r="D175">
            <v>88.340999999999994</v>
          </cell>
          <cell r="E175">
            <v>13373.143499999991</v>
          </cell>
        </row>
        <row r="176">
          <cell r="A176">
            <v>1610</v>
          </cell>
          <cell r="B176">
            <v>10</v>
          </cell>
          <cell r="C176">
            <v>8.8340999999999994</v>
          </cell>
          <cell r="D176">
            <v>88.340999999999994</v>
          </cell>
          <cell r="E176">
            <v>13461.484499999991</v>
          </cell>
        </row>
        <row r="177">
          <cell r="A177">
            <v>1620</v>
          </cell>
          <cell r="B177">
            <v>10</v>
          </cell>
          <cell r="C177">
            <v>8.8230000000000004</v>
          </cell>
          <cell r="D177">
            <v>88.285499999999999</v>
          </cell>
          <cell r="E177">
            <v>13549.769999999991</v>
          </cell>
        </row>
        <row r="178">
          <cell r="A178">
            <v>1640</v>
          </cell>
          <cell r="B178">
            <v>20</v>
          </cell>
          <cell r="C178">
            <v>8.7886000000000006</v>
          </cell>
          <cell r="D178">
            <v>176.11600000000004</v>
          </cell>
          <cell r="E178">
            <v>13725.885999999991</v>
          </cell>
        </row>
        <row r="179">
          <cell r="A179">
            <v>1660</v>
          </cell>
          <cell r="B179">
            <v>20</v>
          </cell>
          <cell r="C179">
            <v>8.7539999999999996</v>
          </cell>
          <cell r="D179">
            <v>175.42599999999999</v>
          </cell>
          <cell r="E179">
            <v>13901.311999999991</v>
          </cell>
        </row>
        <row r="180">
          <cell r="A180">
            <v>1670</v>
          </cell>
          <cell r="B180">
            <v>10</v>
          </cell>
          <cell r="C180">
            <v>8.736699999999999</v>
          </cell>
          <cell r="D180">
            <v>87.453499999999991</v>
          </cell>
          <cell r="E180">
            <v>13988.76549999999</v>
          </cell>
        </row>
        <row r="181">
          <cell r="A181">
            <v>1680</v>
          </cell>
          <cell r="B181">
            <v>10</v>
          </cell>
          <cell r="C181">
            <v>8.7339000000000002</v>
          </cell>
          <cell r="D181">
            <v>87.35299999999998</v>
          </cell>
          <cell r="E181">
            <v>14076.11849999999</v>
          </cell>
        </row>
        <row r="182">
          <cell r="A182">
            <v>1690</v>
          </cell>
          <cell r="B182">
            <v>10</v>
          </cell>
          <cell r="C182">
            <v>8.7094000000000005</v>
          </cell>
          <cell r="D182">
            <v>87.216499999999996</v>
          </cell>
          <cell r="E182">
            <v>14163.33499999999</v>
          </cell>
        </row>
        <row r="183">
          <cell r="A183">
            <v>1700</v>
          </cell>
          <cell r="B183">
            <v>10</v>
          </cell>
          <cell r="C183">
            <v>8.5010000000000012</v>
          </cell>
          <cell r="D183">
            <v>86.051999999999992</v>
          </cell>
          <cell r="E183">
            <v>14249.38699999999</v>
          </cell>
        </row>
        <row r="184">
          <cell r="A184">
            <v>1720</v>
          </cell>
          <cell r="B184">
            <v>20</v>
          </cell>
          <cell r="C184">
            <v>8.2338000000000005</v>
          </cell>
          <cell r="D184">
            <v>167.34800000000001</v>
          </cell>
          <cell r="E184">
            <v>14416.73499999999</v>
          </cell>
        </row>
        <row r="185">
          <cell r="A185">
            <v>1740</v>
          </cell>
          <cell r="B185">
            <v>20</v>
          </cell>
          <cell r="C185">
            <v>8.2338000000000005</v>
          </cell>
          <cell r="D185">
            <v>164.67600000000002</v>
          </cell>
          <cell r="E185">
            <v>14581.410999999989</v>
          </cell>
        </row>
        <row r="186">
          <cell r="A186">
            <v>1760</v>
          </cell>
          <cell r="B186">
            <v>20</v>
          </cell>
          <cell r="C186">
            <v>8.2338000000000005</v>
          </cell>
          <cell r="D186">
            <v>164.67600000000002</v>
          </cell>
          <cell r="E186">
            <v>14746.086999999989</v>
          </cell>
        </row>
        <row r="187">
          <cell r="A187">
            <v>1780</v>
          </cell>
          <cell r="B187">
            <v>20</v>
          </cell>
          <cell r="C187">
            <v>8.2338000000000005</v>
          </cell>
          <cell r="D187">
            <v>164.67600000000002</v>
          </cell>
          <cell r="E187">
            <v>14910.762999999988</v>
          </cell>
        </row>
        <row r="188">
          <cell r="A188">
            <v>1800</v>
          </cell>
          <cell r="B188">
            <v>20</v>
          </cell>
          <cell r="C188">
            <v>8.2338000000000005</v>
          </cell>
          <cell r="D188">
            <v>164.67600000000002</v>
          </cell>
          <cell r="E188">
            <v>15075.438999999988</v>
          </cell>
        </row>
        <row r="189">
          <cell r="A189">
            <v>1820</v>
          </cell>
          <cell r="B189">
            <v>20</v>
          </cell>
          <cell r="C189">
            <v>8.2338000000000005</v>
          </cell>
          <cell r="D189">
            <v>164.67600000000002</v>
          </cell>
          <cell r="E189">
            <v>15240.114999999987</v>
          </cell>
        </row>
        <row r="190">
          <cell r="A190">
            <v>1840</v>
          </cell>
          <cell r="B190">
            <v>20</v>
          </cell>
          <cell r="C190">
            <v>8.2338000000000005</v>
          </cell>
          <cell r="D190">
            <v>164.67600000000002</v>
          </cell>
          <cell r="E190">
            <v>15404.790999999987</v>
          </cell>
        </row>
        <row r="191">
          <cell r="A191">
            <v>1860</v>
          </cell>
          <cell r="B191">
            <v>20</v>
          </cell>
          <cell r="C191">
            <v>8.2338000000000005</v>
          </cell>
          <cell r="D191">
            <v>164.67600000000002</v>
          </cell>
          <cell r="E191">
            <v>15569.466999999986</v>
          </cell>
        </row>
        <row r="192">
          <cell r="A192">
            <v>1870</v>
          </cell>
          <cell r="B192">
            <v>10</v>
          </cell>
          <cell r="C192">
            <v>8.2338000000000005</v>
          </cell>
          <cell r="D192">
            <v>82.338000000000008</v>
          </cell>
          <cell r="E192">
            <v>15651.804999999986</v>
          </cell>
        </row>
        <row r="193">
          <cell r="A193">
            <v>1880</v>
          </cell>
          <cell r="B193">
            <v>10</v>
          </cell>
          <cell r="C193">
            <v>8.2338000000000005</v>
          </cell>
          <cell r="D193">
            <v>82.338000000000008</v>
          </cell>
          <cell r="E193">
            <v>15734.142999999985</v>
          </cell>
        </row>
        <row r="194">
          <cell r="A194">
            <v>1890</v>
          </cell>
          <cell r="B194">
            <v>10</v>
          </cell>
          <cell r="C194">
            <v>8.2338000000000005</v>
          </cell>
          <cell r="D194">
            <v>82.338000000000008</v>
          </cell>
          <cell r="E194">
            <v>15816.480999999985</v>
          </cell>
        </row>
        <row r="195">
          <cell r="A195">
            <v>1900</v>
          </cell>
          <cell r="B195">
            <v>10</v>
          </cell>
          <cell r="C195">
            <v>8.2338000000000005</v>
          </cell>
          <cell r="D195">
            <v>82.338000000000008</v>
          </cell>
          <cell r="E195">
            <v>15898.818999999985</v>
          </cell>
        </row>
        <row r="196">
          <cell r="A196">
            <v>1920</v>
          </cell>
          <cell r="B196">
            <v>20</v>
          </cell>
          <cell r="C196">
            <v>8.2338000000000005</v>
          </cell>
          <cell r="D196">
            <v>164.67600000000002</v>
          </cell>
          <cell r="E196">
            <v>16063.494999999984</v>
          </cell>
        </row>
        <row r="197">
          <cell r="A197">
            <v>1940</v>
          </cell>
          <cell r="B197">
            <v>20</v>
          </cell>
          <cell r="C197">
            <v>8.2338000000000005</v>
          </cell>
          <cell r="D197">
            <v>164.67600000000002</v>
          </cell>
          <cell r="E197">
            <v>16228.170999999984</v>
          </cell>
        </row>
        <row r="198">
          <cell r="A198">
            <v>1960</v>
          </cell>
          <cell r="B198">
            <v>20</v>
          </cell>
          <cell r="C198">
            <v>8.2338000000000005</v>
          </cell>
          <cell r="D198">
            <v>164.67600000000002</v>
          </cell>
          <cell r="E198">
            <v>16392.846999999983</v>
          </cell>
        </row>
        <row r="199">
          <cell r="A199">
            <v>1980</v>
          </cell>
          <cell r="B199">
            <v>20</v>
          </cell>
          <cell r="C199">
            <v>8.2338000000000005</v>
          </cell>
          <cell r="D199">
            <v>164.67600000000002</v>
          </cell>
          <cell r="E199">
            <v>16557.522999999983</v>
          </cell>
        </row>
        <row r="200">
          <cell r="A200">
            <v>2000</v>
          </cell>
          <cell r="B200">
            <v>20</v>
          </cell>
          <cell r="C200">
            <v>8.2338000000000005</v>
          </cell>
          <cell r="D200">
            <v>164.67600000000002</v>
          </cell>
          <cell r="E200">
            <v>16722.198999999982</v>
          </cell>
        </row>
        <row r="201">
          <cell r="A201">
            <v>2000</v>
          </cell>
          <cell r="C201">
            <v>8.2338000000000005</v>
          </cell>
          <cell r="D201">
            <v>0</v>
          </cell>
          <cell r="E201">
            <v>16722.198999999982</v>
          </cell>
        </row>
        <row r="202">
          <cell r="A202">
            <v>2020</v>
          </cell>
          <cell r="B202">
            <v>20</v>
          </cell>
          <cell r="C202">
            <v>8.2338000000000005</v>
          </cell>
          <cell r="D202">
            <v>164.67600000000002</v>
          </cell>
          <cell r="E202">
            <v>16886.874999999982</v>
          </cell>
        </row>
        <row r="203">
          <cell r="A203">
            <v>2040</v>
          </cell>
          <cell r="B203">
            <v>20</v>
          </cell>
          <cell r="C203">
            <v>8.2338000000000005</v>
          </cell>
          <cell r="D203">
            <v>164.67600000000002</v>
          </cell>
          <cell r="E203">
            <v>17051.550999999981</v>
          </cell>
        </row>
        <row r="204">
          <cell r="A204">
            <v>2060</v>
          </cell>
          <cell r="B204">
            <v>20</v>
          </cell>
          <cell r="C204">
            <v>8.2338000000000005</v>
          </cell>
          <cell r="D204">
            <v>164.67600000000002</v>
          </cell>
          <cell r="E204">
            <v>17216.226999999981</v>
          </cell>
        </row>
        <row r="205">
          <cell r="A205">
            <v>2080</v>
          </cell>
          <cell r="B205">
            <v>20</v>
          </cell>
          <cell r="C205">
            <v>8.2338000000000005</v>
          </cell>
          <cell r="D205">
            <v>164.67600000000002</v>
          </cell>
          <cell r="E205">
            <v>17380.90299999998</v>
          </cell>
        </row>
        <row r="206">
          <cell r="A206">
            <v>2100</v>
          </cell>
          <cell r="B206">
            <v>20</v>
          </cell>
          <cell r="C206">
            <v>8.2338000000000005</v>
          </cell>
          <cell r="D206">
            <v>164.67600000000002</v>
          </cell>
          <cell r="E206">
            <v>17545.57899999998</v>
          </cell>
        </row>
        <row r="207">
          <cell r="A207">
            <v>2120</v>
          </cell>
          <cell r="B207">
            <v>20</v>
          </cell>
          <cell r="C207">
            <v>8.2338000000000005</v>
          </cell>
          <cell r="D207">
            <v>164.67600000000002</v>
          </cell>
          <cell r="E207">
            <v>17710.254999999979</v>
          </cell>
        </row>
        <row r="208">
          <cell r="A208">
            <v>2140</v>
          </cell>
          <cell r="B208">
            <v>20</v>
          </cell>
          <cell r="C208">
            <v>8.2338000000000005</v>
          </cell>
          <cell r="D208">
            <v>164.67600000000002</v>
          </cell>
          <cell r="E208">
            <v>17874.930999999979</v>
          </cell>
        </row>
        <row r="209">
          <cell r="A209">
            <v>2160</v>
          </cell>
          <cell r="B209">
            <v>20</v>
          </cell>
          <cell r="C209">
            <v>8.2338000000000005</v>
          </cell>
          <cell r="D209">
            <v>164.67600000000002</v>
          </cell>
          <cell r="E209">
            <v>18039.606999999978</v>
          </cell>
        </row>
        <row r="210">
          <cell r="A210">
            <v>2180</v>
          </cell>
          <cell r="B210">
            <v>20</v>
          </cell>
          <cell r="C210">
            <v>8.2338000000000005</v>
          </cell>
          <cell r="D210">
            <v>164.67600000000002</v>
          </cell>
          <cell r="E210">
            <v>18204.282999999978</v>
          </cell>
        </row>
        <row r="211">
          <cell r="A211">
            <v>2200</v>
          </cell>
          <cell r="B211">
            <v>20</v>
          </cell>
          <cell r="C211">
            <v>8.2967000000000013</v>
          </cell>
          <cell r="D211">
            <v>165.30500000000004</v>
          </cell>
          <cell r="E211">
            <v>18369.587999999978</v>
          </cell>
        </row>
        <row r="212">
          <cell r="A212">
            <v>2220</v>
          </cell>
          <cell r="B212">
            <v>20</v>
          </cell>
          <cell r="C212">
            <v>9.1632999999999996</v>
          </cell>
          <cell r="D212">
            <v>174.60000000000002</v>
          </cell>
          <cell r="E212">
            <v>18544.187999999976</v>
          </cell>
        </row>
        <row r="213">
          <cell r="A213">
            <v>2230</v>
          </cell>
          <cell r="B213">
            <v>10</v>
          </cell>
          <cell r="C213">
            <v>9.5337999999999994</v>
          </cell>
          <cell r="D213">
            <v>93.485500000000002</v>
          </cell>
          <cell r="E213">
            <v>18637.673499999975</v>
          </cell>
        </row>
        <row r="214">
          <cell r="A214">
            <v>2240</v>
          </cell>
          <cell r="B214">
            <v>10</v>
          </cell>
          <cell r="C214">
            <v>9.5337999999999994</v>
          </cell>
          <cell r="D214">
            <v>95.337999999999994</v>
          </cell>
          <cell r="E214">
            <v>18733.011499999975</v>
          </cell>
        </row>
        <row r="215">
          <cell r="A215">
            <v>2250</v>
          </cell>
          <cell r="B215">
            <v>10</v>
          </cell>
          <cell r="C215">
            <v>9.5337999999999994</v>
          </cell>
          <cell r="D215">
            <v>95.337999999999994</v>
          </cell>
          <cell r="E215">
            <v>18828.349499999975</v>
          </cell>
        </row>
        <row r="216">
          <cell r="A216">
            <v>2260</v>
          </cell>
          <cell r="B216">
            <v>10</v>
          </cell>
          <cell r="C216">
            <v>9.5337999999999994</v>
          </cell>
          <cell r="D216">
            <v>95.337999999999994</v>
          </cell>
          <cell r="E216">
            <v>18923.687499999975</v>
          </cell>
        </row>
        <row r="217">
          <cell r="A217">
            <v>2270</v>
          </cell>
          <cell r="B217">
            <v>10</v>
          </cell>
          <cell r="C217">
            <v>9.2111000000000001</v>
          </cell>
          <cell r="D217">
            <v>93.724500000000006</v>
          </cell>
          <cell r="E217">
            <v>19017.411999999975</v>
          </cell>
        </row>
        <row r="218">
          <cell r="A218">
            <v>2280</v>
          </cell>
          <cell r="B218">
            <v>10</v>
          </cell>
          <cell r="C218">
            <v>8.7777999999999992</v>
          </cell>
          <cell r="D218">
            <v>89.944500000000005</v>
          </cell>
          <cell r="E218">
            <v>19107.356499999976</v>
          </cell>
        </row>
        <row r="219">
          <cell r="A219">
            <v>2300</v>
          </cell>
          <cell r="B219">
            <v>20</v>
          </cell>
          <cell r="C219">
            <v>8.2338000000000005</v>
          </cell>
          <cell r="D219">
            <v>170.11600000000001</v>
          </cell>
          <cell r="E219">
            <v>19277.472499999978</v>
          </cell>
        </row>
        <row r="220">
          <cell r="A220">
            <v>2320</v>
          </cell>
          <cell r="B220">
            <v>20</v>
          </cell>
          <cell r="C220">
            <v>8.2338000000000005</v>
          </cell>
          <cell r="D220">
            <v>164.67600000000002</v>
          </cell>
          <cell r="E220">
            <v>19442.148499999978</v>
          </cell>
        </row>
        <row r="221">
          <cell r="A221">
            <v>2340</v>
          </cell>
          <cell r="B221">
            <v>20</v>
          </cell>
          <cell r="C221">
            <v>8.2338000000000005</v>
          </cell>
          <cell r="D221">
            <v>164.67600000000002</v>
          </cell>
          <cell r="E221">
            <v>19606.824499999977</v>
          </cell>
        </row>
        <row r="222">
          <cell r="A222">
            <v>2360</v>
          </cell>
          <cell r="B222">
            <v>20</v>
          </cell>
          <cell r="C222">
            <v>8.2338000000000005</v>
          </cell>
          <cell r="D222">
            <v>164.67600000000002</v>
          </cell>
          <cell r="E222">
            <v>19771.500499999976</v>
          </cell>
        </row>
        <row r="223">
          <cell r="A223">
            <v>2380</v>
          </cell>
          <cell r="B223">
            <v>20</v>
          </cell>
          <cell r="C223">
            <v>8.2338000000000005</v>
          </cell>
          <cell r="D223">
            <v>164.67600000000002</v>
          </cell>
          <cell r="E223">
            <v>19936.176499999976</v>
          </cell>
        </row>
        <row r="224">
          <cell r="A224">
            <v>2400</v>
          </cell>
          <cell r="B224">
            <v>20</v>
          </cell>
          <cell r="C224">
            <v>8.2744</v>
          </cell>
          <cell r="D224">
            <v>165.08200000000002</v>
          </cell>
          <cell r="E224">
            <v>20101.258499999974</v>
          </cell>
        </row>
        <row r="225">
          <cell r="A225">
            <v>2420</v>
          </cell>
          <cell r="B225">
            <v>20</v>
          </cell>
          <cell r="C225">
            <v>8.7187999999999999</v>
          </cell>
          <cell r="D225">
            <v>169.93200000000002</v>
          </cell>
          <cell r="E225">
            <v>20271.190499999975</v>
          </cell>
        </row>
        <row r="226">
          <cell r="A226">
            <v>2430</v>
          </cell>
          <cell r="B226">
            <v>10</v>
          </cell>
          <cell r="C226">
            <v>8.9411000000000005</v>
          </cell>
          <cell r="D226">
            <v>88.299499999999995</v>
          </cell>
          <cell r="E226">
            <v>20359.489999999976</v>
          </cell>
        </row>
        <row r="227">
          <cell r="A227">
            <v>2440</v>
          </cell>
          <cell r="B227">
            <v>10</v>
          </cell>
          <cell r="C227">
            <v>9.0337999999999994</v>
          </cell>
          <cell r="D227">
            <v>89.874499999999983</v>
          </cell>
          <cell r="E227">
            <v>20449.364499999978</v>
          </cell>
        </row>
        <row r="228">
          <cell r="A228">
            <v>2450</v>
          </cell>
          <cell r="B228">
            <v>10</v>
          </cell>
          <cell r="C228">
            <v>9.0337999999999994</v>
          </cell>
          <cell r="D228">
            <v>90.337999999999994</v>
          </cell>
          <cell r="E228">
            <v>20539.702499999978</v>
          </cell>
        </row>
        <row r="229">
          <cell r="A229">
            <v>2460</v>
          </cell>
          <cell r="B229">
            <v>10</v>
          </cell>
          <cell r="C229">
            <v>9.0337999999999994</v>
          </cell>
          <cell r="D229">
            <v>90.337999999999994</v>
          </cell>
          <cell r="E229">
            <v>20630.040499999977</v>
          </cell>
        </row>
        <row r="230">
          <cell r="A230">
            <v>2470</v>
          </cell>
          <cell r="B230">
            <v>10</v>
          </cell>
          <cell r="C230">
            <v>9.0337999999999994</v>
          </cell>
          <cell r="D230">
            <v>90.337999999999994</v>
          </cell>
          <cell r="E230">
            <v>20720.378499999977</v>
          </cell>
        </row>
        <row r="231">
          <cell r="A231">
            <v>2480</v>
          </cell>
          <cell r="B231">
            <v>10</v>
          </cell>
          <cell r="C231">
            <v>9.0337999999999994</v>
          </cell>
          <cell r="D231">
            <v>90.337999999999994</v>
          </cell>
          <cell r="E231">
            <v>20810.716499999977</v>
          </cell>
        </row>
        <row r="232">
          <cell r="A232">
            <v>2490</v>
          </cell>
          <cell r="B232">
            <v>10</v>
          </cell>
          <cell r="C232">
            <v>8.9902000000000015</v>
          </cell>
          <cell r="D232">
            <v>90.12</v>
          </cell>
          <cell r="E232">
            <v>20900.836499999976</v>
          </cell>
        </row>
        <row r="233">
          <cell r="A233">
            <v>2500</v>
          </cell>
          <cell r="B233">
            <v>10</v>
          </cell>
          <cell r="C233">
            <v>8.7680000000000007</v>
          </cell>
          <cell r="D233">
            <v>88.791000000000011</v>
          </cell>
          <cell r="E233">
            <v>20989.627499999977</v>
          </cell>
        </row>
        <row r="234">
          <cell r="A234">
            <v>2520</v>
          </cell>
          <cell r="B234">
            <v>20</v>
          </cell>
          <cell r="C234">
            <v>8.3234999999999992</v>
          </cell>
          <cell r="D234">
            <v>170.91499999999999</v>
          </cell>
          <cell r="E234">
            <v>21160.542499999978</v>
          </cell>
        </row>
        <row r="235">
          <cell r="A235">
            <v>2540</v>
          </cell>
          <cell r="B235">
            <v>20</v>
          </cell>
          <cell r="C235">
            <v>8.2338000000000005</v>
          </cell>
          <cell r="D235">
            <v>165.57299999999998</v>
          </cell>
          <cell r="E235">
            <v>21326.115499999978</v>
          </cell>
        </row>
        <row r="236">
          <cell r="A236">
            <v>2560</v>
          </cell>
          <cell r="B236">
            <v>20</v>
          </cell>
          <cell r="C236">
            <v>8.2338000000000005</v>
          </cell>
          <cell r="D236">
            <v>164.67600000000002</v>
          </cell>
          <cell r="E236">
            <v>21490.791499999978</v>
          </cell>
        </row>
        <row r="237">
          <cell r="A237">
            <v>2580</v>
          </cell>
          <cell r="B237">
            <v>20</v>
          </cell>
          <cell r="C237">
            <v>8.2338000000000005</v>
          </cell>
          <cell r="D237">
            <v>164.67600000000002</v>
          </cell>
          <cell r="E237">
            <v>21655.467499999977</v>
          </cell>
        </row>
        <row r="238">
          <cell r="A238">
            <v>2600</v>
          </cell>
          <cell r="B238">
            <v>20</v>
          </cell>
          <cell r="C238">
            <v>8.2338000000000005</v>
          </cell>
          <cell r="D238">
            <v>164.67600000000002</v>
          </cell>
          <cell r="E238">
            <v>21820.143499999976</v>
          </cell>
        </row>
        <row r="239">
          <cell r="A239">
            <v>2620</v>
          </cell>
          <cell r="B239">
            <v>20</v>
          </cell>
          <cell r="C239">
            <v>8.2338000000000005</v>
          </cell>
          <cell r="D239">
            <v>164.67600000000002</v>
          </cell>
          <cell r="E239">
            <v>21984.819499999976</v>
          </cell>
        </row>
        <row r="240">
          <cell r="A240">
            <v>2640</v>
          </cell>
          <cell r="B240">
            <v>20</v>
          </cell>
          <cell r="C240">
            <v>8.3859999999999992</v>
          </cell>
          <cell r="D240">
            <v>166.19799999999998</v>
          </cell>
          <cell r="E240">
            <v>22151.017499999976</v>
          </cell>
        </row>
        <row r="241">
          <cell r="A241">
            <v>2660</v>
          </cell>
          <cell r="B241">
            <v>20</v>
          </cell>
          <cell r="C241">
            <v>8.636099999999999</v>
          </cell>
          <cell r="D241">
            <v>170.22099999999998</v>
          </cell>
          <cell r="E241">
            <v>22321.238499999978</v>
          </cell>
        </row>
        <row r="242">
          <cell r="A242">
            <v>2670</v>
          </cell>
          <cell r="B242">
            <v>10</v>
          </cell>
          <cell r="C242">
            <v>8.8339999999999996</v>
          </cell>
          <cell r="D242">
            <v>87.350499999999997</v>
          </cell>
          <cell r="E242">
            <v>22408.588999999978</v>
          </cell>
        </row>
        <row r="243">
          <cell r="A243">
            <v>2680</v>
          </cell>
          <cell r="B243">
            <v>10</v>
          </cell>
          <cell r="C243">
            <v>8.8339999999999996</v>
          </cell>
          <cell r="D243">
            <v>88.34</v>
          </cell>
          <cell r="E243">
            <v>22496.928999999978</v>
          </cell>
        </row>
        <row r="244">
          <cell r="A244">
            <v>2690</v>
          </cell>
          <cell r="B244">
            <v>10</v>
          </cell>
          <cell r="C244">
            <v>8.8339999999999996</v>
          </cell>
          <cell r="D244">
            <v>88.34</v>
          </cell>
          <cell r="E244">
            <v>22585.268999999978</v>
          </cell>
        </row>
        <row r="245">
          <cell r="A245">
            <v>2700</v>
          </cell>
          <cell r="B245">
            <v>10</v>
          </cell>
          <cell r="C245">
            <v>8.8339999999999996</v>
          </cell>
          <cell r="D245">
            <v>88.34</v>
          </cell>
          <cell r="E245">
            <v>22673.608999999979</v>
          </cell>
        </row>
        <row r="246">
          <cell r="A246">
            <v>2710</v>
          </cell>
          <cell r="B246">
            <v>10</v>
          </cell>
          <cell r="C246">
            <v>8.8339999999999996</v>
          </cell>
          <cell r="D246">
            <v>88.34</v>
          </cell>
          <cell r="E246">
            <v>22761.948999999979</v>
          </cell>
        </row>
        <row r="247">
          <cell r="A247">
            <v>2720</v>
          </cell>
          <cell r="B247">
            <v>10</v>
          </cell>
          <cell r="C247">
            <v>8.8339999999999996</v>
          </cell>
          <cell r="D247">
            <v>88.34</v>
          </cell>
          <cell r="E247">
            <v>22850.288999999979</v>
          </cell>
        </row>
        <row r="248">
          <cell r="A248">
            <v>2730</v>
          </cell>
          <cell r="B248">
            <v>10</v>
          </cell>
          <cell r="C248">
            <v>8.8339999999999996</v>
          </cell>
          <cell r="D248">
            <v>88.34</v>
          </cell>
          <cell r="E248">
            <v>22938.628999999979</v>
          </cell>
        </row>
        <row r="249">
          <cell r="A249">
            <v>2740</v>
          </cell>
          <cell r="B249">
            <v>10</v>
          </cell>
          <cell r="C249">
            <v>8.6943999999999999</v>
          </cell>
          <cell r="D249">
            <v>87.641999999999996</v>
          </cell>
          <cell r="E249">
            <v>23026.270999999979</v>
          </cell>
        </row>
        <row r="250">
          <cell r="A250">
            <v>2760</v>
          </cell>
          <cell r="B250">
            <v>20</v>
          </cell>
          <cell r="C250">
            <v>8.2338000000000005</v>
          </cell>
          <cell r="D250">
            <v>169.28200000000001</v>
          </cell>
          <cell r="E250">
            <v>23195.552999999978</v>
          </cell>
        </row>
        <row r="251">
          <cell r="A251">
            <v>2780</v>
          </cell>
          <cell r="B251">
            <v>20</v>
          </cell>
          <cell r="C251">
            <v>8.2338000000000005</v>
          </cell>
          <cell r="D251">
            <v>164.67600000000002</v>
          </cell>
          <cell r="E251">
            <v>23360.228999999978</v>
          </cell>
        </row>
        <row r="252">
          <cell r="A252">
            <v>2800</v>
          </cell>
          <cell r="B252">
            <v>20</v>
          </cell>
          <cell r="C252">
            <v>8.2338000000000005</v>
          </cell>
          <cell r="D252">
            <v>164.67600000000002</v>
          </cell>
          <cell r="E252">
            <v>23524.904999999977</v>
          </cell>
        </row>
        <row r="253">
          <cell r="A253">
            <v>2820</v>
          </cell>
          <cell r="B253">
            <v>20</v>
          </cell>
          <cell r="C253">
            <v>8.2338000000000005</v>
          </cell>
          <cell r="D253">
            <v>164.67600000000002</v>
          </cell>
          <cell r="E253">
            <v>23689.580999999976</v>
          </cell>
        </row>
        <row r="254">
          <cell r="A254">
            <v>2840</v>
          </cell>
          <cell r="B254">
            <v>20</v>
          </cell>
          <cell r="C254">
            <v>8.2338000000000005</v>
          </cell>
          <cell r="D254">
            <v>164.67600000000002</v>
          </cell>
          <cell r="E254">
            <v>23854.256999999976</v>
          </cell>
        </row>
        <row r="255">
          <cell r="A255">
            <v>2860</v>
          </cell>
          <cell r="B255">
            <v>20</v>
          </cell>
          <cell r="C255">
            <v>8.3733000000000004</v>
          </cell>
          <cell r="D255">
            <v>166.07100000000003</v>
          </cell>
          <cell r="E255">
            <v>24020.327999999976</v>
          </cell>
        </row>
        <row r="256">
          <cell r="A256">
            <v>2870</v>
          </cell>
          <cell r="B256">
            <v>10</v>
          </cell>
          <cell r="C256">
            <v>8.595600000000001</v>
          </cell>
          <cell r="D256">
            <v>84.844500000000011</v>
          </cell>
          <cell r="E256">
            <v>24105.172499999975</v>
          </cell>
        </row>
        <row r="257">
          <cell r="A257">
            <v>2880</v>
          </cell>
          <cell r="B257">
            <v>10</v>
          </cell>
          <cell r="C257">
            <v>8.6339000000000006</v>
          </cell>
          <cell r="D257">
            <v>86.147500000000008</v>
          </cell>
          <cell r="E257">
            <v>24191.319999999974</v>
          </cell>
        </row>
        <row r="258">
          <cell r="A258">
            <v>2890</v>
          </cell>
          <cell r="B258">
            <v>10</v>
          </cell>
          <cell r="C258">
            <v>8.6339000000000006</v>
          </cell>
          <cell r="D258">
            <v>86.338999999999999</v>
          </cell>
          <cell r="E258">
            <v>24277.658999999974</v>
          </cell>
        </row>
        <row r="259">
          <cell r="A259">
            <v>2900</v>
          </cell>
          <cell r="B259">
            <v>10</v>
          </cell>
          <cell r="C259">
            <v>8.6339000000000006</v>
          </cell>
          <cell r="D259">
            <v>86.338999999999999</v>
          </cell>
          <cell r="E259">
            <v>24363.997999999974</v>
          </cell>
        </row>
        <row r="260">
          <cell r="A260">
            <v>2910</v>
          </cell>
          <cell r="B260">
            <v>10</v>
          </cell>
          <cell r="C260">
            <v>8.6339000000000006</v>
          </cell>
          <cell r="D260">
            <v>86.338999999999999</v>
          </cell>
          <cell r="E260">
            <v>24450.336999999974</v>
          </cell>
        </row>
        <row r="261">
          <cell r="A261">
            <v>2920</v>
          </cell>
          <cell r="B261">
            <v>10</v>
          </cell>
          <cell r="C261">
            <v>8.6339000000000006</v>
          </cell>
          <cell r="D261">
            <v>86.338999999999999</v>
          </cell>
          <cell r="E261">
            <v>24536.675999999974</v>
          </cell>
        </row>
        <row r="262">
          <cell r="A262">
            <v>2930</v>
          </cell>
          <cell r="B262">
            <v>10</v>
          </cell>
          <cell r="C262">
            <v>8.5169999999999995</v>
          </cell>
          <cell r="D262">
            <v>85.754500000000007</v>
          </cell>
          <cell r="E262">
            <v>24622.430499999973</v>
          </cell>
        </row>
        <row r="263">
          <cell r="A263">
            <v>2940</v>
          </cell>
          <cell r="B263">
            <v>10</v>
          </cell>
          <cell r="C263">
            <v>8.5169999999999995</v>
          </cell>
          <cell r="D263">
            <v>85.169999999999987</v>
          </cell>
          <cell r="E263">
            <v>24707.600499999971</v>
          </cell>
        </row>
        <row r="264">
          <cell r="A264">
            <v>2950</v>
          </cell>
          <cell r="B264">
            <v>10</v>
          </cell>
          <cell r="C264">
            <v>8.4</v>
          </cell>
          <cell r="D264">
            <v>84.585000000000008</v>
          </cell>
          <cell r="E264">
            <v>24792.18549999997</v>
          </cell>
        </row>
        <row r="265">
          <cell r="A265">
            <v>2960</v>
          </cell>
          <cell r="B265">
            <v>10</v>
          </cell>
          <cell r="C265">
            <v>8.4</v>
          </cell>
          <cell r="D265">
            <v>84</v>
          </cell>
          <cell r="E265">
            <v>24876.18549999997</v>
          </cell>
        </row>
        <row r="266">
          <cell r="A266">
            <v>2970</v>
          </cell>
          <cell r="B266">
            <v>10</v>
          </cell>
          <cell r="C266">
            <v>8.4</v>
          </cell>
          <cell r="D266">
            <v>84</v>
          </cell>
          <cell r="E266">
            <v>24960.18549999997</v>
          </cell>
        </row>
        <row r="267">
          <cell r="A267">
            <v>2980</v>
          </cell>
          <cell r="B267">
            <v>10</v>
          </cell>
          <cell r="C267">
            <v>8.2382000000000009</v>
          </cell>
          <cell r="D267">
            <v>83.191000000000003</v>
          </cell>
          <cell r="E267">
            <v>25043.376499999969</v>
          </cell>
        </row>
        <row r="268">
          <cell r="A268">
            <v>3000</v>
          </cell>
          <cell r="B268">
            <v>20</v>
          </cell>
          <cell r="C268">
            <v>8</v>
          </cell>
          <cell r="D268">
            <v>162.38200000000001</v>
          </cell>
          <cell r="E268">
            <v>25205.758499999971</v>
          </cell>
        </row>
        <row r="269">
          <cell r="A269">
            <v>3000</v>
          </cell>
          <cell r="C269">
            <v>8</v>
          </cell>
          <cell r="D269">
            <v>0</v>
          </cell>
          <cell r="E269">
            <v>25205.758499999971</v>
          </cell>
        </row>
        <row r="270">
          <cell r="A270">
            <v>3017.53</v>
          </cell>
          <cell r="B270">
            <v>17.5300000000002</v>
          </cell>
          <cell r="C270">
            <v>8</v>
          </cell>
          <cell r="D270">
            <v>140.2400000000016</v>
          </cell>
          <cell r="E270">
            <v>25345.998499999972</v>
          </cell>
        </row>
        <row r="271">
          <cell r="A271">
            <v>3020</v>
          </cell>
          <cell r="B271">
            <v>2.4699999999997999</v>
          </cell>
          <cell r="C271">
            <v>8</v>
          </cell>
          <cell r="D271">
            <v>19.759999999998399</v>
          </cell>
          <cell r="E271">
            <v>25365.758499999971</v>
          </cell>
        </row>
        <row r="272">
          <cell r="A272">
            <v>3025</v>
          </cell>
          <cell r="B272">
            <v>5</v>
          </cell>
          <cell r="C272">
            <v>8</v>
          </cell>
          <cell r="D272">
            <v>40</v>
          </cell>
          <cell r="E272">
            <v>25405.758499999971</v>
          </cell>
        </row>
        <row r="273">
          <cell r="A273">
            <v>3028.5</v>
          </cell>
          <cell r="B273">
            <v>3.5</v>
          </cell>
          <cell r="C273">
            <v>8</v>
          </cell>
          <cell r="D273">
            <v>28</v>
          </cell>
          <cell r="E273">
            <v>25433.758499999971</v>
          </cell>
        </row>
        <row r="274">
          <cell r="A274">
            <v>3040</v>
          </cell>
          <cell r="B274">
            <v>11.5</v>
          </cell>
          <cell r="C274">
            <v>8.2338000000000005</v>
          </cell>
          <cell r="D274">
            <v>93.34435000000002</v>
          </cell>
          <cell r="E274">
            <v>25527.10284999997</v>
          </cell>
        </row>
        <row r="275">
          <cell r="A275">
            <v>3050</v>
          </cell>
          <cell r="B275">
            <v>10</v>
          </cell>
          <cell r="C275">
            <v>8.2338000000000005</v>
          </cell>
          <cell r="D275">
            <v>82.338000000000008</v>
          </cell>
          <cell r="E275">
            <v>25609.44084999997</v>
          </cell>
        </row>
        <row r="276">
          <cell r="A276">
            <v>3060</v>
          </cell>
          <cell r="B276">
            <v>10</v>
          </cell>
          <cell r="C276">
            <v>8.2338000000000005</v>
          </cell>
          <cell r="D276">
            <v>82.338000000000008</v>
          </cell>
          <cell r="E276">
            <v>25691.77884999997</v>
          </cell>
        </row>
        <row r="277">
          <cell r="A277">
            <v>3080</v>
          </cell>
          <cell r="B277">
            <v>20</v>
          </cell>
          <cell r="C277">
            <v>8.2338000000000005</v>
          </cell>
          <cell r="D277">
            <v>164.67600000000002</v>
          </cell>
          <cell r="E277">
            <v>25856.454849999969</v>
          </cell>
        </row>
        <row r="278">
          <cell r="A278">
            <v>3100</v>
          </cell>
          <cell r="B278">
            <v>20</v>
          </cell>
          <cell r="C278">
            <v>8.2338000000000005</v>
          </cell>
          <cell r="D278">
            <v>164.67600000000002</v>
          </cell>
          <cell r="E278">
            <v>26021.130849999969</v>
          </cell>
        </row>
        <row r="279">
          <cell r="A279">
            <v>3120</v>
          </cell>
          <cell r="B279">
            <v>20</v>
          </cell>
          <cell r="C279">
            <v>8.2338000000000005</v>
          </cell>
          <cell r="D279">
            <v>164.67600000000002</v>
          </cell>
          <cell r="E279">
            <v>26185.806849999968</v>
          </cell>
        </row>
        <row r="280">
          <cell r="A280">
            <v>3140</v>
          </cell>
          <cell r="B280">
            <v>20</v>
          </cell>
          <cell r="C280">
            <v>8.2338000000000005</v>
          </cell>
          <cell r="D280">
            <v>164.67600000000002</v>
          </cell>
          <cell r="E280">
            <v>26350.482849999968</v>
          </cell>
        </row>
        <row r="281">
          <cell r="A281">
            <v>3160</v>
          </cell>
          <cell r="B281">
            <v>20</v>
          </cell>
          <cell r="C281">
            <v>8.2338000000000005</v>
          </cell>
          <cell r="D281">
            <v>164.67600000000002</v>
          </cell>
          <cell r="E281">
            <v>26515.158849999967</v>
          </cell>
        </row>
        <row r="282">
          <cell r="A282">
            <v>3180</v>
          </cell>
          <cell r="B282">
            <v>20</v>
          </cell>
          <cell r="C282">
            <v>8.519400000000001</v>
          </cell>
          <cell r="D282">
            <v>167.53199999999998</v>
          </cell>
          <cell r="E282">
            <v>26682.690849999966</v>
          </cell>
        </row>
        <row r="283">
          <cell r="A283">
            <v>3190</v>
          </cell>
          <cell r="B283">
            <v>10</v>
          </cell>
          <cell r="C283">
            <v>8.6339000000000006</v>
          </cell>
          <cell r="D283">
            <v>85.766500000000008</v>
          </cell>
          <cell r="E283">
            <v>26768.457349999968</v>
          </cell>
        </row>
        <row r="284">
          <cell r="A284">
            <v>3200</v>
          </cell>
          <cell r="B284">
            <v>10</v>
          </cell>
          <cell r="C284">
            <v>8.6339000000000006</v>
          </cell>
          <cell r="D284">
            <v>86.338999999999999</v>
          </cell>
          <cell r="E284">
            <v>26854.796349999968</v>
          </cell>
        </row>
        <row r="285">
          <cell r="A285">
            <v>3210</v>
          </cell>
          <cell r="B285">
            <v>10</v>
          </cell>
          <cell r="C285">
            <v>8.6339000000000006</v>
          </cell>
          <cell r="D285">
            <v>86.338999999999999</v>
          </cell>
          <cell r="E285">
            <v>26941.135349999968</v>
          </cell>
        </row>
        <row r="286">
          <cell r="A286">
            <v>3220</v>
          </cell>
          <cell r="B286">
            <v>10</v>
          </cell>
          <cell r="C286">
            <v>8.6339000000000006</v>
          </cell>
          <cell r="D286">
            <v>86.338999999999999</v>
          </cell>
          <cell r="E286">
            <v>27027.474349999968</v>
          </cell>
        </row>
        <row r="287">
          <cell r="A287">
            <v>3230</v>
          </cell>
          <cell r="B287">
            <v>10</v>
          </cell>
          <cell r="C287">
            <v>8.6339000000000006</v>
          </cell>
          <cell r="D287">
            <v>86.338999999999999</v>
          </cell>
          <cell r="E287">
            <v>27113.813349999968</v>
          </cell>
        </row>
        <row r="288">
          <cell r="A288">
            <v>3240</v>
          </cell>
          <cell r="B288">
            <v>10</v>
          </cell>
          <cell r="C288">
            <v>8.6339000000000006</v>
          </cell>
          <cell r="D288">
            <v>86.338999999999999</v>
          </cell>
          <cell r="E288">
            <v>27200.152349999968</v>
          </cell>
        </row>
        <row r="289">
          <cell r="A289">
            <v>3250</v>
          </cell>
          <cell r="B289">
            <v>10</v>
          </cell>
          <cell r="C289">
            <v>8.6339000000000006</v>
          </cell>
          <cell r="D289">
            <v>86.338999999999999</v>
          </cell>
          <cell r="E289">
            <v>27286.491349999967</v>
          </cell>
        </row>
        <row r="290">
          <cell r="A290">
            <v>3260</v>
          </cell>
          <cell r="B290">
            <v>10</v>
          </cell>
          <cell r="C290">
            <v>8.6339000000000006</v>
          </cell>
          <cell r="D290">
            <v>86.338999999999999</v>
          </cell>
          <cell r="E290">
            <v>27372.830349999967</v>
          </cell>
        </row>
        <row r="291">
          <cell r="A291">
            <v>3270</v>
          </cell>
          <cell r="B291">
            <v>10</v>
          </cell>
          <cell r="C291">
            <v>8.6339000000000006</v>
          </cell>
          <cell r="D291">
            <v>86.338999999999999</v>
          </cell>
          <cell r="E291">
            <v>27459.169349999967</v>
          </cell>
        </row>
        <row r="292">
          <cell r="A292">
            <v>3280</v>
          </cell>
          <cell r="B292">
            <v>10</v>
          </cell>
          <cell r="C292">
            <v>8.6422999999999988</v>
          </cell>
          <cell r="D292">
            <v>86.381</v>
          </cell>
          <cell r="E292">
            <v>27545.550349999969</v>
          </cell>
        </row>
        <row r="293">
          <cell r="A293">
            <v>3290</v>
          </cell>
          <cell r="B293">
            <v>10</v>
          </cell>
          <cell r="C293">
            <v>8.7020999999999997</v>
          </cell>
          <cell r="D293">
            <v>86.722000000000008</v>
          </cell>
          <cell r="E293">
            <v>27632.27234999997</v>
          </cell>
        </row>
        <row r="294">
          <cell r="A294">
            <v>3300</v>
          </cell>
          <cell r="B294">
            <v>10</v>
          </cell>
          <cell r="C294">
            <v>8.7618000000000009</v>
          </cell>
          <cell r="D294">
            <v>87.319500000000005</v>
          </cell>
          <cell r="E294">
            <v>27719.591849999972</v>
          </cell>
        </row>
        <row r="295">
          <cell r="A295">
            <v>3310</v>
          </cell>
          <cell r="B295">
            <v>10</v>
          </cell>
          <cell r="C295">
            <v>8.8216000000000001</v>
          </cell>
          <cell r="D295">
            <v>87.917000000000002</v>
          </cell>
          <cell r="E295">
            <v>27807.508849999973</v>
          </cell>
        </row>
        <row r="296">
          <cell r="A296">
            <v>3320</v>
          </cell>
          <cell r="B296">
            <v>10</v>
          </cell>
          <cell r="C296">
            <v>8.8812999999999995</v>
          </cell>
          <cell r="D296">
            <v>88.514499999999998</v>
          </cell>
          <cell r="E296">
            <v>27896.023349999974</v>
          </cell>
        </row>
        <row r="297">
          <cell r="A297">
            <v>3330</v>
          </cell>
          <cell r="B297">
            <v>10</v>
          </cell>
          <cell r="C297">
            <v>8.9341000000000008</v>
          </cell>
          <cell r="D297">
            <v>89.076999999999998</v>
          </cell>
          <cell r="E297">
            <v>27985.100349999975</v>
          </cell>
        </row>
        <row r="298">
          <cell r="A298">
            <v>3340</v>
          </cell>
          <cell r="B298">
            <v>10</v>
          </cell>
          <cell r="C298">
            <v>8.877600000000001</v>
          </cell>
          <cell r="D298">
            <v>89.058500000000009</v>
          </cell>
          <cell r="E298">
            <v>28074.158849999974</v>
          </cell>
        </row>
        <row r="299">
          <cell r="A299">
            <v>3360</v>
          </cell>
          <cell r="B299">
            <v>20</v>
          </cell>
          <cell r="C299">
            <v>8.359</v>
          </cell>
          <cell r="D299">
            <v>172.36600000000004</v>
          </cell>
          <cell r="E299">
            <v>28246.524849999976</v>
          </cell>
        </row>
        <row r="300">
          <cell r="A300">
            <v>3380</v>
          </cell>
          <cell r="B300">
            <v>20</v>
          </cell>
          <cell r="C300">
            <v>8.2338000000000005</v>
          </cell>
          <cell r="D300">
            <v>165.928</v>
          </cell>
          <cell r="E300">
            <v>28412.452849999976</v>
          </cell>
        </row>
        <row r="301">
          <cell r="A301">
            <v>3400</v>
          </cell>
          <cell r="B301">
            <v>20</v>
          </cell>
          <cell r="C301">
            <v>8.2338000000000005</v>
          </cell>
          <cell r="D301">
            <v>164.67600000000002</v>
          </cell>
          <cell r="E301">
            <v>28577.128849999976</v>
          </cell>
        </row>
        <row r="302">
          <cell r="A302">
            <v>3420</v>
          </cell>
          <cell r="B302">
            <v>20</v>
          </cell>
          <cell r="C302">
            <v>8.2338000000000005</v>
          </cell>
          <cell r="D302">
            <v>164.67600000000002</v>
          </cell>
          <cell r="E302">
            <v>28741.804849999975</v>
          </cell>
        </row>
        <row r="303">
          <cell r="A303">
            <v>3440</v>
          </cell>
          <cell r="B303">
            <v>20</v>
          </cell>
          <cell r="C303">
            <v>8.2338000000000005</v>
          </cell>
          <cell r="D303">
            <v>164.67600000000002</v>
          </cell>
          <cell r="E303">
            <v>28906.480849999974</v>
          </cell>
        </row>
        <row r="304">
          <cell r="A304">
            <v>3460</v>
          </cell>
          <cell r="B304">
            <v>20</v>
          </cell>
          <cell r="C304">
            <v>8.2338000000000005</v>
          </cell>
          <cell r="D304">
            <v>164.67600000000002</v>
          </cell>
          <cell r="E304">
            <v>29071.156849999974</v>
          </cell>
        </row>
        <row r="305">
          <cell r="A305">
            <v>3480</v>
          </cell>
          <cell r="B305">
            <v>20</v>
          </cell>
          <cell r="C305">
            <v>8.2338000000000005</v>
          </cell>
          <cell r="D305">
            <v>164.67600000000002</v>
          </cell>
          <cell r="E305">
            <v>29235.832849999973</v>
          </cell>
        </row>
        <row r="306">
          <cell r="A306">
            <v>3500</v>
          </cell>
          <cell r="B306">
            <v>20</v>
          </cell>
          <cell r="C306">
            <v>8.2338000000000005</v>
          </cell>
          <cell r="D306">
            <v>164.67600000000002</v>
          </cell>
          <cell r="E306">
            <v>29400.508849999973</v>
          </cell>
        </row>
        <row r="307">
          <cell r="A307">
            <v>3520</v>
          </cell>
          <cell r="B307">
            <v>20</v>
          </cell>
          <cell r="C307">
            <v>8.2338000000000005</v>
          </cell>
          <cell r="D307">
            <v>164.67600000000002</v>
          </cell>
          <cell r="E307">
            <v>29565.184849999972</v>
          </cell>
        </row>
        <row r="308">
          <cell r="A308">
            <v>3540</v>
          </cell>
          <cell r="B308">
            <v>20</v>
          </cell>
          <cell r="C308">
            <v>8.2338000000000005</v>
          </cell>
          <cell r="D308">
            <v>164.67600000000002</v>
          </cell>
          <cell r="E308">
            <v>29729.860849999972</v>
          </cell>
        </row>
        <row r="309">
          <cell r="A309">
            <v>3560</v>
          </cell>
          <cell r="B309">
            <v>20</v>
          </cell>
          <cell r="C309">
            <v>8.2338000000000005</v>
          </cell>
          <cell r="D309">
            <v>164.67600000000002</v>
          </cell>
          <cell r="E309">
            <v>29894.536849999971</v>
          </cell>
        </row>
        <row r="310">
          <cell r="A310">
            <v>3580</v>
          </cell>
          <cell r="B310">
            <v>20</v>
          </cell>
          <cell r="C310">
            <v>8.2338000000000005</v>
          </cell>
          <cell r="D310">
            <v>164.67600000000002</v>
          </cell>
          <cell r="E310">
            <v>30059.212849999971</v>
          </cell>
        </row>
        <row r="311">
          <cell r="A311">
            <v>3600</v>
          </cell>
          <cell r="B311">
            <v>20</v>
          </cell>
          <cell r="C311">
            <v>8.2338000000000005</v>
          </cell>
          <cell r="D311">
            <v>164.67600000000002</v>
          </cell>
          <cell r="E311">
            <v>30223.88884999997</v>
          </cell>
        </row>
        <row r="312">
          <cell r="A312">
            <v>3620</v>
          </cell>
          <cell r="B312">
            <v>20</v>
          </cell>
          <cell r="C312">
            <v>8.2338000000000005</v>
          </cell>
          <cell r="D312">
            <v>164.67600000000002</v>
          </cell>
          <cell r="E312">
            <v>30388.56484999997</v>
          </cell>
        </row>
        <row r="313">
          <cell r="A313">
            <v>3640</v>
          </cell>
          <cell r="B313">
            <v>20</v>
          </cell>
          <cell r="C313">
            <v>8.2338000000000005</v>
          </cell>
          <cell r="D313">
            <v>164.67600000000002</v>
          </cell>
          <cell r="E313">
            <v>30553.240849999969</v>
          </cell>
        </row>
        <row r="314">
          <cell r="A314">
            <v>3660</v>
          </cell>
          <cell r="B314">
            <v>20</v>
          </cell>
          <cell r="C314">
            <v>8.2338000000000005</v>
          </cell>
          <cell r="D314">
            <v>164.67600000000002</v>
          </cell>
          <cell r="E314">
            <v>30717.916849999969</v>
          </cell>
        </row>
        <row r="315">
          <cell r="A315">
            <v>3680</v>
          </cell>
          <cell r="B315">
            <v>20</v>
          </cell>
          <cell r="C315">
            <v>8.2338000000000005</v>
          </cell>
          <cell r="D315">
            <v>164.67600000000002</v>
          </cell>
          <cell r="E315">
            <v>30882.592849999968</v>
          </cell>
        </row>
        <row r="316">
          <cell r="A316">
            <v>3700</v>
          </cell>
          <cell r="B316">
            <v>20</v>
          </cell>
          <cell r="C316">
            <v>8.2338000000000005</v>
          </cell>
          <cell r="D316">
            <v>164.67600000000002</v>
          </cell>
          <cell r="E316">
            <v>31047.268849999968</v>
          </cell>
        </row>
        <row r="317">
          <cell r="A317">
            <v>3720</v>
          </cell>
          <cell r="B317">
            <v>20</v>
          </cell>
          <cell r="C317">
            <v>8.2338000000000005</v>
          </cell>
          <cell r="D317">
            <v>164.67600000000002</v>
          </cell>
          <cell r="E317">
            <v>31211.944849999967</v>
          </cell>
        </row>
        <row r="318">
          <cell r="A318">
            <v>3740</v>
          </cell>
          <cell r="B318">
            <v>20</v>
          </cell>
          <cell r="C318">
            <v>8.2338000000000005</v>
          </cell>
          <cell r="D318">
            <v>164.67600000000002</v>
          </cell>
          <cell r="E318">
            <v>31376.620849999967</v>
          </cell>
        </row>
        <row r="319">
          <cell r="A319">
            <v>3760</v>
          </cell>
          <cell r="B319">
            <v>20</v>
          </cell>
          <cell r="C319">
            <v>8.2338000000000005</v>
          </cell>
          <cell r="D319">
            <v>164.67600000000002</v>
          </cell>
          <cell r="E319">
            <v>31541.296849999966</v>
          </cell>
        </row>
        <row r="320">
          <cell r="A320">
            <v>3780</v>
          </cell>
          <cell r="B320">
            <v>20</v>
          </cell>
          <cell r="C320">
            <v>8.2338000000000005</v>
          </cell>
          <cell r="D320">
            <v>164.67600000000002</v>
          </cell>
          <cell r="E320">
            <v>31705.972849999966</v>
          </cell>
        </row>
        <row r="321">
          <cell r="A321">
            <v>3800</v>
          </cell>
          <cell r="B321">
            <v>20</v>
          </cell>
          <cell r="C321">
            <v>8.2338000000000005</v>
          </cell>
          <cell r="D321">
            <v>164.67600000000002</v>
          </cell>
          <cell r="E321">
            <v>31870.648849999965</v>
          </cell>
        </row>
        <row r="322">
          <cell r="A322">
            <v>3820</v>
          </cell>
          <cell r="B322">
            <v>20</v>
          </cell>
          <cell r="C322">
            <v>8.2338000000000005</v>
          </cell>
          <cell r="D322">
            <v>164.67600000000002</v>
          </cell>
          <cell r="E322">
            <v>32035.324849999964</v>
          </cell>
        </row>
        <row r="323">
          <cell r="A323">
            <v>3840</v>
          </cell>
          <cell r="B323">
            <v>20</v>
          </cell>
          <cell r="C323">
            <v>8.2338000000000005</v>
          </cell>
          <cell r="D323">
            <v>164.67600000000002</v>
          </cell>
          <cell r="E323">
            <v>32200.000849999964</v>
          </cell>
        </row>
        <row r="324">
          <cell r="A324">
            <v>3860</v>
          </cell>
          <cell r="B324">
            <v>20</v>
          </cell>
          <cell r="C324">
            <v>8.2338000000000005</v>
          </cell>
          <cell r="D324">
            <v>164.67600000000002</v>
          </cell>
          <cell r="E324">
            <v>32364.676849999963</v>
          </cell>
        </row>
        <row r="325">
          <cell r="A325">
            <v>3880</v>
          </cell>
          <cell r="B325">
            <v>20</v>
          </cell>
          <cell r="C325">
            <v>8.2338000000000005</v>
          </cell>
          <cell r="D325">
            <v>164.67600000000002</v>
          </cell>
          <cell r="E325">
            <v>32529.352849999963</v>
          </cell>
        </row>
        <row r="326">
          <cell r="A326">
            <v>3900</v>
          </cell>
          <cell r="B326">
            <v>20</v>
          </cell>
          <cell r="C326">
            <v>8.2338000000000005</v>
          </cell>
          <cell r="D326">
            <v>164.67600000000002</v>
          </cell>
          <cell r="E326">
            <v>32694.028849999962</v>
          </cell>
        </row>
        <row r="327">
          <cell r="A327">
            <v>3920</v>
          </cell>
          <cell r="B327">
            <v>20</v>
          </cell>
          <cell r="C327">
            <v>8.2338000000000005</v>
          </cell>
          <cell r="D327">
            <v>164.67600000000002</v>
          </cell>
          <cell r="E327">
            <v>32858.704849999966</v>
          </cell>
        </row>
        <row r="328">
          <cell r="A328">
            <v>3940</v>
          </cell>
          <cell r="B328">
            <v>20</v>
          </cell>
          <cell r="C328">
            <v>8.2338000000000005</v>
          </cell>
          <cell r="D328">
            <v>164.67600000000002</v>
          </cell>
          <cell r="E328">
            <v>33023.380849999965</v>
          </cell>
        </row>
        <row r="329">
          <cell r="A329">
            <v>3960</v>
          </cell>
          <cell r="B329">
            <v>20</v>
          </cell>
          <cell r="C329">
            <v>8.2338000000000005</v>
          </cell>
          <cell r="D329">
            <v>164.67600000000002</v>
          </cell>
          <cell r="E329">
            <v>33188.056849999964</v>
          </cell>
        </row>
        <row r="330">
          <cell r="A330">
            <v>3980</v>
          </cell>
          <cell r="B330">
            <v>20</v>
          </cell>
          <cell r="C330">
            <v>8.2338000000000005</v>
          </cell>
          <cell r="D330">
            <v>164.67600000000002</v>
          </cell>
          <cell r="E330">
            <v>33352.732849999964</v>
          </cell>
        </row>
        <row r="331">
          <cell r="A331">
            <v>4000</v>
          </cell>
          <cell r="B331">
            <v>20</v>
          </cell>
          <cell r="C331">
            <v>8.4453999999999994</v>
          </cell>
          <cell r="D331">
            <v>166.79200000000003</v>
          </cell>
          <cell r="E331">
            <v>33519.524849999965</v>
          </cell>
        </row>
        <row r="332">
          <cell r="A332">
            <v>4000</v>
          </cell>
          <cell r="C332">
            <v>8.4453999999999994</v>
          </cell>
          <cell r="D332">
            <v>0</v>
          </cell>
          <cell r="E332">
            <v>33519.524849999965</v>
          </cell>
        </row>
        <row r="333">
          <cell r="A333">
            <v>4010</v>
          </cell>
          <cell r="B333">
            <v>10</v>
          </cell>
          <cell r="C333">
            <v>8.6339000000000006</v>
          </cell>
          <cell r="D333">
            <v>85.396500000000003</v>
          </cell>
          <cell r="E333">
            <v>33604.921349999968</v>
          </cell>
        </row>
        <row r="334">
          <cell r="A334">
            <v>4020</v>
          </cell>
          <cell r="B334">
            <v>10</v>
          </cell>
          <cell r="C334">
            <v>8.6339000000000006</v>
          </cell>
          <cell r="D334">
            <v>86.338999999999999</v>
          </cell>
          <cell r="E334">
            <v>33691.260349999968</v>
          </cell>
        </row>
        <row r="335">
          <cell r="A335">
            <v>4030</v>
          </cell>
          <cell r="B335">
            <v>10</v>
          </cell>
          <cell r="C335">
            <v>8.5720999999999989</v>
          </cell>
          <cell r="D335">
            <v>86.03</v>
          </cell>
          <cell r="E335">
            <v>33777.290349999967</v>
          </cell>
        </row>
        <row r="336">
          <cell r="A336">
            <v>4040</v>
          </cell>
          <cell r="B336">
            <v>10</v>
          </cell>
          <cell r="C336">
            <v>8.3498000000000001</v>
          </cell>
          <cell r="D336">
            <v>84.609499999999997</v>
          </cell>
          <cell r="E336">
            <v>33861.899849999965</v>
          </cell>
        </row>
        <row r="337">
          <cell r="A337">
            <v>4060</v>
          </cell>
          <cell r="B337">
            <v>20</v>
          </cell>
          <cell r="C337">
            <v>8.2338000000000005</v>
          </cell>
          <cell r="D337">
            <v>165.83600000000001</v>
          </cell>
          <cell r="E337">
            <v>34027.735849999968</v>
          </cell>
        </row>
        <row r="338">
          <cell r="A338">
            <v>4080</v>
          </cell>
          <cell r="B338">
            <v>20</v>
          </cell>
          <cell r="C338">
            <v>8.2338000000000005</v>
          </cell>
          <cell r="D338">
            <v>164.67600000000002</v>
          </cell>
          <cell r="E338">
            <v>34192.411849999968</v>
          </cell>
        </row>
        <row r="339">
          <cell r="A339">
            <v>4100</v>
          </cell>
          <cell r="B339">
            <v>20</v>
          </cell>
          <cell r="C339">
            <v>8.2338000000000005</v>
          </cell>
          <cell r="D339">
            <v>164.67600000000002</v>
          </cell>
          <cell r="E339">
            <v>34357.087849999967</v>
          </cell>
        </row>
        <row r="340">
          <cell r="A340">
            <v>4120</v>
          </cell>
          <cell r="B340">
            <v>20</v>
          </cell>
          <cell r="C340">
            <v>8.2338000000000005</v>
          </cell>
          <cell r="D340">
            <v>164.67600000000002</v>
          </cell>
          <cell r="E340">
            <v>34521.763849999967</v>
          </cell>
        </row>
        <row r="341">
          <cell r="A341">
            <v>4140</v>
          </cell>
          <cell r="B341">
            <v>20</v>
          </cell>
          <cell r="C341">
            <v>8.2338000000000005</v>
          </cell>
          <cell r="D341">
            <v>164.67600000000002</v>
          </cell>
          <cell r="E341">
            <v>34686.439849999966</v>
          </cell>
        </row>
        <row r="342">
          <cell r="A342">
            <v>4160</v>
          </cell>
          <cell r="B342">
            <v>20</v>
          </cell>
          <cell r="C342">
            <v>8.2338000000000005</v>
          </cell>
          <cell r="D342">
            <v>164.67600000000002</v>
          </cell>
          <cell r="E342">
            <v>34851.115849999966</v>
          </cell>
        </row>
        <row r="343">
          <cell r="A343">
            <v>4180</v>
          </cell>
          <cell r="B343">
            <v>20</v>
          </cell>
          <cell r="C343">
            <v>8.2338000000000005</v>
          </cell>
          <cell r="D343">
            <v>164.67600000000002</v>
          </cell>
          <cell r="E343">
            <v>35015.791849999965</v>
          </cell>
        </row>
        <row r="344">
          <cell r="A344">
            <v>4200</v>
          </cell>
          <cell r="B344">
            <v>20</v>
          </cell>
          <cell r="C344">
            <v>8.2338000000000005</v>
          </cell>
          <cell r="D344">
            <v>164.67600000000002</v>
          </cell>
          <cell r="E344">
            <v>35180.467849999965</v>
          </cell>
        </row>
        <row r="345">
          <cell r="A345">
            <v>4220</v>
          </cell>
          <cell r="B345">
            <v>20</v>
          </cell>
          <cell r="C345">
            <v>8.2338000000000005</v>
          </cell>
          <cell r="D345">
            <v>164.67600000000002</v>
          </cell>
          <cell r="E345">
            <v>35345.143849999964</v>
          </cell>
        </row>
        <row r="346">
          <cell r="A346">
            <v>4240</v>
          </cell>
          <cell r="B346">
            <v>20</v>
          </cell>
          <cell r="C346">
            <v>8.2338000000000005</v>
          </cell>
          <cell r="D346">
            <v>164.67600000000002</v>
          </cell>
          <cell r="E346">
            <v>35509.819849999963</v>
          </cell>
        </row>
        <row r="347">
          <cell r="A347">
            <v>4260</v>
          </cell>
          <cell r="B347">
            <v>20</v>
          </cell>
          <cell r="C347">
            <v>8.2338000000000005</v>
          </cell>
          <cell r="D347">
            <v>164.67600000000002</v>
          </cell>
          <cell r="E347">
            <v>35674.495849999963</v>
          </cell>
        </row>
        <row r="348">
          <cell r="A348">
            <v>4280</v>
          </cell>
          <cell r="B348">
            <v>20</v>
          </cell>
          <cell r="C348">
            <v>8.2338000000000005</v>
          </cell>
          <cell r="D348">
            <v>164.67600000000002</v>
          </cell>
          <cell r="E348">
            <v>35839.171849999962</v>
          </cell>
        </row>
        <row r="349">
          <cell r="A349">
            <v>4300</v>
          </cell>
          <cell r="B349">
            <v>20</v>
          </cell>
          <cell r="C349">
            <v>8.2338000000000005</v>
          </cell>
          <cell r="D349">
            <v>164.67600000000002</v>
          </cell>
          <cell r="E349">
            <v>36003.847849999962</v>
          </cell>
        </row>
        <row r="350">
          <cell r="A350">
            <v>4320</v>
          </cell>
          <cell r="B350">
            <v>20</v>
          </cell>
          <cell r="C350">
            <v>8.2338000000000005</v>
          </cell>
          <cell r="D350">
            <v>164.67600000000002</v>
          </cell>
          <cell r="E350">
            <v>36168.523849999961</v>
          </cell>
        </row>
        <row r="351">
          <cell r="A351">
            <v>4340</v>
          </cell>
          <cell r="B351">
            <v>20</v>
          </cell>
          <cell r="C351">
            <v>8.2338000000000005</v>
          </cell>
          <cell r="D351">
            <v>164.67600000000002</v>
          </cell>
          <cell r="E351">
            <v>36333.199849999961</v>
          </cell>
        </row>
        <row r="352">
          <cell r="A352">
            <v>4360</v>
          </cell>
          <cell r="B352">
            <v>20</v>
          </cell>
          <cell r="C352">
            <v>8.2338000000000005</v>
          </cell>
          <cell r="D352">
            <v>164.67600000000002</v>
          </cell>
          <cell r="E352">
            <v>36497.87584999996</v>
          </cell>
        </row>
        <row r="353">
          <cell r="A353">
            <v>4380</v>
          </cell>
          <cell r="B353">
            <v>20</v>
          </cell>
          <cell r="C353">
            <v>8.2338000000000005</v>
          </cell>
          <cell r="D353">
            <v>164.67600000000002</v>
          </cell>
          <cell r="E353">
            <v>36662.55184999996</v>
          </cell>
        </row>
        <row r="354">
          <cell r="A354">
            <v>4400</v>
          </cell>
          <cell r="B354">
            <v>20</v>
          </cell>
          <cell r="C354">
            <v>8.2338000000000005</v>
          </cell>
          <cell r="D354">
            <v>164.67600000000002</v>
          </cell>
          <cell r="E354">
            <v>36827.227849999959</v>
          </cell>
        </row>
        <row r="355">
          <cell r="A355">
            <v>4420</v>
          </cell>
          <cell r="B355">
            <v>20</v>
          </cell>
          <cell r="C355">
            <v>8.2338000000000005</v>
          </cell>
          <cell r="D355">
            <v>164.67600000000002</v>
          </cell>
          <cell r="E355">
            <v>36991.903849999959</v>
          </cell>
        </row>
        <row r="356">
          <cell r="A356">
            <v>4440</v>
          </cell>
          <cell r="B356">
            <v>20</v>
          </cell>
          <cell r="C356">
            <v>8.2338000000000005</v>
          </cell>
          <cell r="D356">
            <v>164.67600000000002</v>
          </cell>
          <cell r="E356">
            <v>37156.579849999958</v>
          </cell>
        </row>
        <row r="357">
          <cell r="A357">
            <v>4460</v>
          </cell>
          <cell r="B357">
            <v>20</v>
          </cell>
          <cell r="C357">
            <v>8.2338000000000005</v>
          </cell>
          <cell r="D357">
            <v>164.67600000000002</v>
          </cell>
          <cell r="E357">
            <v>37321.255849999958</v>
          </cell>
        </row>
        <row r="358">
          <cell r="A358">
            <v>4480</v>
          </cell>
          <cell r="B358">
            <v>20</v>
          </cell>
          <cell r="C358">
            <v>8.2338000000000005</v>
          </cell>
          <cell r="D358">
            <v>164.67600000000002</v>
          </cell>
          <cell r="E358">
            <v>37485.931849999957</v>
          </cell>
        </row>
        <row r="359">
          <cell r="A359">
            <v>4500</v>
          </cell>
          <cell r="B359">
            <v>20</v>
          </cell>
          <cell r="C359">
            <v>8.2338000000000005</v>
          </cell>
          <cell r="D359">
            <v>164.67600000000002</v>
          </cell>
          <cell r="E359">
            <v>37650.607849999957</v>
          </cell>
        </row>
        <row r="360">
          <cell r="A360">
            <v>4520</v>
          </cell>
          <cell r="B360">
            <v>20</v>
          </cell>
          <cell r="C360">
            <v>8.2338000000000005</v>
          </cell>
          <cell r="D360">
            <v>164.67600000000002</v>
          </cell>
          <cell r="E360">
            <v>37815.283849999956</v>
          </cell>
        </row>
        <row r="361">
          <cell r="A361">
            <v>4540</v>
          </cell>
          <cell r="B361">
            <v>20</v>
          </cell>
          <cell r="C361">
            <v>8.2338000000000005</v>
          </cell>
          <cell r="D361">
            <v>164.67600000000002</v>
          </cell>
          <cell r="E361">
            <v>37979.959849999956</v>
          </cell>
        </row>
        <row r="362">
          <cell r="A362">
            <v>4560</v>
          </cell>
          <cell r="B362">
            <v>20</v>
          </cell>
          <cell r="C362">
            <v>8.2338000000000005</v>
          </cell>
          <cell r="D362">
            <v>164.67600000000002</v>
          </cell>
          <cell r="E362">
            <v>38144.635849999955</v>
          </cell>
        </row>
        <row r="363">
          <cell r="A363">
            <v>4570</v>
          </cell>
          <cell r="B363">
            <v>10</v>
          </cell>
          <cell r="C363">
            <v>8.2338000000000005</v>
          </cell>
          <cell r="D363">
            <v>82.338000000000008</v>
          </cell>
          <cell r="E363">
            <v>38226.973849999958</v>
          </cell>
        </row>
        <row r="364">
          <cell r="A364">
            <v>4580</v>
          </cell>
          <cell r="B364">
            <v>10</v>
          </cell>
          <cell r="C364">
            <v>8.2338000000000005</v>
          </cell>
          <cell r="D364">
            <v>82.338000000000008</v>
          </cell>
          <cell r="E364">
            <v>38309.311849999962</v>
          </cell>
        </row>
        <row r="365">
          <cell r="A365">
            <v>4590</v>
          </cell>
          <cell r="B365">
            <v>10</v>
          </cell>
          <cell r="C365">
            <v>8.2338000000000005</v>
          </cell>
          <cell r="D365">
            <v>82.338000000000008</v>
          </cell>
          <cell r="E365">
            <v>38391.649849999965</v>
          </cell>
        </row>
        <row r="366">
          <cell r="A366">
            <v>4600</v>
          </cell>
          <cell r="B366">
            <v>10</v>
          </cell>
          <cell r="C366">
            <v>8.2338000000000005</v>
          </cell>
          <cell r="D366">
            <v>82.338000000000008</v>
          </cell>
          <cell r="E366">
            <v>38473.987849999969</v>
          </cell>
        </row>
        <row r="367">
          <cell r="A367">
            <v>4610</v>
          </cell>
          <cell r="B367">
            <v>10</v>
          </cell>
          <cell r="C367">
            <v>8.2338000000000005</v>
          </cell>
          <cell r="D367">
            <v>82.338000000000008</v>
          </cell>
          <cell r="E367">
            <v>38556.325849999972</v>
          </cell>
        </row>
        <row r="368">
          <cell r="A368">
            <v>4620</v>
          </cell>
          <cell r="B368">
            <v>10</v>
          </cell>
          <cell r="C368">
            <v>8.2338000000000005</v>
          </cell>
          <cell r="D368">
            <v>82.338000000000008</v>
          </cell>
          <cell r="E368">
            <v>38638.663849999975</v>
          </cell>
        </row>
        <row r="369">
          <cell r="A369">
            <v>4640</v>
          </cell>
          <cell r="B369">
            <v>20</v>
          </cell>
          <cell r="C369">
            <v>8.2338000000000005</v>
          </cell>
          <cell r="D369">
            <v>164.67600000000002</v>
          </cell>
          <cell r="E369">
            <v>38803.339849999975</v>
          </cell>
        </row>
        <row r="370">
          <cell r="A370">
            <v>4660</v>
          </cell>
          <cell r="B370">
            <v>20</v>
          </cell>
          <cell r="C370">
            <v>8.2338000000000005</v>
          </cell>
          <cell r="D370">
            <v>164.67600000000002</v>
          </cell>
          <cell r="E370">
            <v>38968.015849999974</v>
          </cell>
        </row>
        <row r="371">
          <cell r="A371">
            <v>4680</v>
          </cell>
          <cell r="B371">
            <v>20</v>
          </cell>
          <cell r="C371">
            <v>8.2338000000000005</v>
          </cell>
          <cell r="D371">
            <v>164.67600000000002</v>
          </cell>
          <cell r="E371">
            <v>39132.691849999974</v>
          </cell>
        </row>
        <row r="372">
          <cell r="A372">
            <v>4700</v>
          </cell>
          <cell r="B372">
            <v>20</v>
          </cell>
          <cell r="C372">
            <v>8.4243000000000006</v>
          </cell>
          <cell r="D372">
            <v>166.58100000000002</v>
          </cell>
          <cell r="E372">
            <v>39299.272849999972</v>
          </cell>
        </row>
        <row r="373">
          <cell r="A373">
            <v>4710</v>
          </cell>
          <cell r="B373">
            <v>10</v>
          </cell>
          <cell r="C373">
            <v>8.6244000000000014</v>
          </cell>
          <cell r="D373">
            <v>85.243500000000012</v>
          </cell>
          <cell r="E373">
            <v>39384.516349999969</v>
          </cell>
        </row>
        <row r="374">
          <cell r="A374">
            <v>4720</v>
          </cell>
          <cell r="B374">
            <v>10</v>
          </cell>
          <cell r="C374">
            <v>8.8245000000000005</v>
          </cell>
          <cell r="D374">
            <v>87.244500000000016</v>
          </cell>
          <cell r="E374">
            <v>39471.76084999997</v>
          </cell>
        </row>
        <row r="375">
          <cell r="A375">
            <v>4730</v>
          </cell>
          <cell r="B375">
            <v>10</v>
          </cell>
          <cell r="C375">
            <v>8.8245000000000005</v>
          </cell>
          <cell r="D375">
            <v>88.245000000000005</v>
          </cell>
          <cell r="E375">
            <v>39560.005849999972</v>
          </cell>
        </row>
        <row r="376">
          <cell r="A376">
            <v>4740</v>
          </cell>
          <cell r="B376">
            <v>10</v>
          </cell>
          <cell r="C376">
            <v>8.8245000000000005</v>
          </cell>
          <cell r="D376">
            <v>88.245000000000005</v>
          </cell>
          <cell r="E376">
            <v>39648.250849999975</v>
          </cell>
        </row>
        <row r="377">
          <cell r="A377">
            <v>4750</v>
          </cell>
          <cell r="B377">
            <v>10</v>
          </cell>
          <cell r="C377">
            <v>8.8245000000000005</v>
          </cell>
          <cell r="D377">
            <v>88.245000000000005</v>
          </cell>
          <cell r="E377">
            <v>39736.495849999978</v>
          </cell>
        </row>
        <row r="378">
          <cell r="A378">
            <v>4760</v>
          </cell>
          <cell r="B378">
            <v>10</v>
          </cell>
          <cell r="C378">
            <v>8.7329000000000008</v>
          </cell>
          <cell r="D378">
            <v>87.787000000000006</v>
          </cell>
          <cell r="E378">
            <v>39824.282849999974</v>
          </cell>
        </row>
        <row r="379">
          <cell r="A379">
            <v>4770</v>
          </cell>
          <cell r="B379">
            <v>10</v>
          </cell>
          <cell r="C379">
            <v>8.5327999999999999</v>
          </cell>
          <cell r="D379">
            <v>86.32850000000002</v>
          </cell>
          <cell r="E379">
            <v>39910.611349999977</v>
          </cell>
        </row>
        <row r="380">
          <cell r="A380">
            <v>4780</v>
          </cell>
          <cell r="B380">
            <v>10</v>
          </cell>
          <cell r="C380">
            <v>8.3326999999999991</v>
          </cell>
          <cell r="D380">
            <v>84.327499999999986</v>
          </cell>
          <cell r="E380">
            <v>39994.938849999977</v>
          </cell>
        </row>
        <row r="381">
          <cell r="A381">
            <v>4800</v>
          </cell>
          <cell r="B381">
            <v>20</v>
          </cell>
          <cell r="C381">
            <v>8.2338000000000005</v>
          </cell>
          <cell r="D381">
            <v>165.66499999999996</v>
          </cell>
          <cell r="E381">
            <v>40160.603849999978</v>
          </cell>
        </row>
        <row r="382">
          <cell r="A382">
            <v>4820</v>
          </cell>
          <cell r="B382">
            <v>20</v>
          </cell>
          <cell r="C382">
            <v>8.2338000000000005</v>
          </cell>
          <cell r="D382">
            <v>164.67600000000002</v>
          </cell>
          <cell r="E382">
            <v>40325.279849999977</v>
          </cell>
        </row>
        <row r="383">
          <cell r="A383">
            <v>4840</v>
          </cell>
          <cell r="B383">
            <v>20</v>
          </cell>
          <cell r="C383">
            <v>8.2338000000000005</v>
          </cell>
          <cell r="D383">
            <v>164.67600000000002</v>
          </cell>
          <cell r="E383">
            <v>40489.955849999977</v>
          </cell>
        </row>
        <row r="384">
          <cell r="A384">
            <v>4860</v>
          </cell>
          <cell r="B384">
            <v>20</v>
          </cell>
          <cell r="C384">
            <v>8.2338000000000005</v>
          </cell>
          <cell r="D384">
            <v>164.67600000000002</v>
          </cell>
          <cell r="E384">
            <v>40654.631849999976</v>
          </cell>
        </row>
        <row r="385">
          <cell r="A385">
            <v>4880</v>
          </cell>
          <cell r="B385">
            <v>20</v>
          </cell>
          <cell r="C385">
            <v>8.2338000000000005</v>
          </cell>
          <cell r="D385">
            <v>164.67600000000002</v>
          </cell>
          <cell r="E385">
            <v>40819.307849999976</v>
          </cell>
        </row>
        <row r="386">
          <cell r="A386">
            <v>4900</v>
          </cell>
          <cell r="B386">
            <v>20</v>
          </cell>
          <cell r="C386">
            <v>8.2338000000000005</v>
          </cell>
          <cell r="D386">
            <v>164.67600000000002</v>
          </cell>
          <cell r="E386">
            <v>40983.983849999975</v>
          </cell>
        </row>
        <row r="387">
          <cell r="A387">
            <v>4920</v>
          </cell>
          <cell r="B387">
            <v>20</v>
          </cell>
          <cell r="C387">
            <v>8.5852000000000004</v>
          </cell>
          <cell r="D387">
            <v>168.19000000000003</v>
          </cell>
          <cell r="E387">
            <v>41152.173849999977</v>
          </cell>
        </row>
        <row r="388">
          <cell r="A388">
            <v>4930</v>
          </cell>
          <cell r="B388">
            <v>10</v>
          </cell>
          <cell r="C388">
            <v>8.7339000000000002</v>
          </cell>
          <cell r="D388">
            <v>86.595499999999987</v>
          </cell>
          <cell r="E388">
            <v>41238.76934999998</v>
          </cell>
        </row>
        <row r="389">
          <cell r="A389">
            <v>4940</v>
          </cell>
          <cell r="B389">
            <v>10</v>
          </cell>
          <cell r="C389">
            <v>8.7339000000000002</v>
          </cell>
          <cell r="D389">
            <v>87.338999999999999</v>
          </cell>
          <cell r="E389">
            <v>41326.10834999998</v>
          </cell>
        </row>
        <row r="390">
          <cell r="A390">
            <v>4950</v>
          </cell>
          <cell r="B390">
            <v>10</v>
          </cell>
          <cell r="C390">
            <v>8.7339000000000002</v>
          </cell>
          <cell r="D390">
            <v>87.338999999999999</v>
          </cell>
          <cell r="E390">
            <v>41413.44734999998</v>
          </cell>
        </row>
        <row r="391">
          <cell r="A391">
            <v>4960</v>
          </cell>
          <cell r="B391">
            <v>10</v>
          </cell>
          <cell r="C391">
            <v>8.7339000000000002</v>
          </cell>
          <cell r="D391">
            <v>87.338999999999999</v>
          </cell>
          <cell r="E391">
            <v>41500.78634999998</v>
          </cell>
        </row>
        <row r="392">
          <cell r="A392">
            <v>4970</v>
          </cell>
          <cell r="B392">
            <v>10</v>
          </cell>
          <cell r="C392">
            <v>8.6013000000000002</v>
          </cell>
          <cell r="D392">
            <v>86.676000000000002</v>
          </cell>
          <cell r="E392">
            <v>41587.46234999998</v>
          </cell>
        </row>
        <row r="393">
          <cell r="A393">
            <v>4980</v>
          </cell>
          <cell r="B393">
            <v>10</v>
          </cell>
          <cell r="C393">
            <v>8.3929000000000009</v>
          </cell>
          <cell r="D393">
            <v>84.971000000000004</v>
          </cell>
          <cell r="E393">
            <v>41672.433349999978</v>
          </cell>
        </row>
        <row r="394">
          <cell r="A394">
            <v>5000</v>
          </cell>
          <cell r="B394">
            <v>20</v>
          </cell>
          <cell r="C394">
            <v>8.1168999999999993</v>
          </cell>
          <cell r="D394">
            <v>165.09799999999998</v>
          </cell>
          <cell r="E394">
            <v>41837.531349999976</v>
          </cell>
        </row>
        <row r="395">
          <cell r="A395">
            <v>5000</v>
          </cell>
          <cell r="C395">
            <v>8.1168999999999993</v>
          </cell>
          <cell r="D395">
            <v>0</v>
          </cell>
          <cell r="E395">
            <v>41837.531349999976</v>
          </cell>
        </row>
        <row r="396">
          <cell r="A396">
            <v>5020</v>
          </cell>
          <cell r="B396">
            <v>20</v>
          </cell>
          <cell r="C396">
            <v>8.1168999999999993</v>
          </cell>
          <cell r="D396">
            <v>162.33799999999999</v>
          </cell>
          <cell r="E396">
            <v>41999.869349999979</v>
          </cell>
        </row>
        <row r="397">
          <cell r="A397">
            <v>5040</v>
          </cell>
          <cell r="B397">
            <v>20</v>
          </cell>
          <cell r="C397">
            <v>8.1168999999999993</v>
          </cell>
          <cell r="D397">
            <v>162.33799999999999</v>
          </cell>
          <cell r="E397">
            <v>42162.207349999982</v>
          </cell>
        </row>
        <row r="398">
          <cell r="A398">
            <v>5060</v>
          </cell>
          <cell r="B398">
            <v>20</v>
          </cell>
          <cell r="C398">
            <v>8.1168999999999993</v>
          </cell>
          <cell r="D398">
            <v>162.33799999999999</v>
          </cell>
          <cell r="E398">
            <v>42324.545349999986</v>
          </cell>
        </row>
        <row r="399">
          <cell r="A399">
            <v>5080</v>
          </cell>
          <cell r="B399">
            <v>20</v>
          </cell>
          <cell r="C399">
            <v>8.1168999999999993</v>
          </cell>
          <cell r="D399">
            <v>162.33799999999999</v>
          </cell>
          <cell r="E399">
            <v>42486.883349999989</v>
          </cell>
        </row>
        <row r="400">
          <cell r="A400">
            <v>5100</v>
          </cell>
          <cell r="B400">
            <v>20</v>
          </cell>
          <cell r="C400">
            <v>8.1168999999999993</v>
          </cell>
          <cell r="D400">
            <v>162.33799999999999</v>
          </cell>
          <cell r="E400">
            <v>42649.221349999993</v>
          </cell>
        </row>
        <row r="401">
          <cell r="A401">
            <v>5120</v>
          </cell>
          <cell r="B401">
            <v>20</v>
          </cell>
          <cell r="C401">
            <v>8.1168999999999993</v>
          </cell>
          <cell r="D401">
            <v>162.33799999999999</v>
          </cell>
          <cell r="E401">
            <v>42811.559349999996</v>
          </cell>
        </row>
        <row r="402">
          <cell r="A402">
            <v>5140</v>
          </cell>
          <cell r="B402">
            <v>20</v>
          </cell>
          <cell r="C402">
            <v>8.2338000000000005</v>
          </cell>
          <cell r="D402">
            <v>163.50700000000001</v>
          </cell>
          <cell r="E402">
            <v>42975.066349999994</v>
          </cell>
        </row>
        <row r="403">
          <cell r="A403">
            <v>5160</v>
          </cell>
          <cell r="B403">
            <v>20</v>
          </cell>
          <cell r="C403">
            <v>8.2338000000000005</v>
          </cell>
          <cell r="D403">
            <v>164.67600000000002</v>
          </cell>
          <cell r="E403">
            <v>43139.742349999993</v>
          </cell>
        </row>
        <row r="404">
          <cell r="A404">
            <v>5180</v>
          </cell>
          <cell r="B404">
            <v>20</v>
          </cell>
          <cell r="C404">
            <v>8.2338000000000005</v>
          </cell>
          <cell r="D404">
            <v>164.67600000000002</v>
          </cell>
          <cell r="E404">
            <v>43304.418349999993</v>
          </cell>
        </row>
        <row r="405">
          <cell r="A405">
            <v>5200</v>
          </cell>
          <cell r="B405">
            <v>20</v>
          </cell>
          <cell r="C405">
            <v>8.2338000000000005</v>
          </cell>
          <cell r="D405">
            <v>164.67600000000002</v>
          </cell>
          <cell r="E405">
            <v>43469.094349999992</v>
          </cell>
        </row>
        <row r="406">
          <cell r="A406">
            <v>5220</v>
          </cell>
          <cell r="B406">
            <v>20</v>
          </cell>
          <cell r="C406">
            <v>8.2338000000000005</v>
          </cell>
          <cell r="D406">
            <v>164.67600000000002</v>
          </cell>
          <cell r="E406">
            <v>43633.770349999992</v>
          </cell>
        </row>
        <row r="407">
          <cell r="A407">
            <v>5240</v>
          </cell>
          <cell r="B407">
            <v>20</v>
          </cell>
          <cell r="C407">
            <v>8.2338000000000005</v>
          </cell>
          <cell r="D407">
            <v>164.67600000000002</v>
          </cell>
          <cell r="E407">
            <v>43798.446349999991</v>
          </cell>
        </row>
        <row r="408">
          <cell r="A408">
            <v>5260</v>
          </cell>
          <cell r="B408">
            <v>20</v>
          </cell>
          <cell r="C408">
            <v>8.2338000000000005</v>
          </cell>
          <cell r="D408">
            <v>164.67600000000002</v>
          </cell>
          <cell r="E408">
            <v>43963.122349999991</v>
          </cell>
        </row>
        <row r="409">
          <cell r="A409">
            <v>5280</v>
          </cell>
          <cell r="B409">
            <v>20</v>
          </cell>
          <cell r="C409">
            <v>8.2338000000000005</v>
          </cell>
          <cell r="D409">
            <v>164.67600000000002</v>
          </cell>
          <cell r="E409">
            <v>44127.79834999999</v>
          </cell>
        </row>
        <row r="410">
          <cell r="A410">
            <v>5300</v>
          </cell>
          <cell r="B410">
            <v>20</v>
          </cell>
          <cell r="C410">
            <v>8.2338000000000005</v>
          </cell>
          <cell r="D410">
            <v>164.67600000000002</v>
          </cell>
          <cell r="E410">
            <v>44292.474349999989</v>
          </cell>
        </row>
        <row r="411">
          <cell r="A411">
            <v>5320</v>
          </cell>
          <cell r="B411">
            <v>20</v>
          </cell>
          <cell r="C411">
            <v>8.3720999999999997</v>
          </cell>
          <cell r="D411">
            <v>166.05899999999997</v>
          </cell>
          <cell r="E411">
            <v>44458.533349999991</v>
          </cell>
        </row>
        <row r="412">
          <cell r="A412">
            <v>5330</v>
          </cell>
          <cell r="B412">
            <v>10</v>
          </cell>
          <cell r="C412">
            <v>8.7055000000000007</v>
          </cell>
          <cell r="D412">
            <v>85.388000000000005</v>
          </cell>
          <cell r="E412">
            <v>44543.92134999999</v>
          </cell>
        </row>
        <row r="413">
          <cell r="A413">
            <v>5340</v>
          </cell>
          <cell r="B413">
            <v>10</v>
          </cell>
          <cell r="C413">
            <v>9.0388999999999999</v>
          </cell>
          <cell r="D413">
            <v>88.721999999999994</v>
          </cell>
          <cell r="E413">
            <v>44632.643349999991</v>
          </cell>
        </row>
        <row r="414">
          <cell r="A414">
            <v>5350</v>
          </cell>
          <cell r="B414">
            <v>10</v>
          </cell>
          <cell r="C414">
            <v>9.3340999999999994</v>
          </cell>
          <cell r="D414">
            <v>91.864999999999981</v>
          </cell>
          <cell r="E414">
            <v>44724.508349999989</v>
          </cell>
        </row>
        <row r="415">
          <cell r="A415">
            <v>5360</v>
          </cell>
          <cell r="B415">
            <v>10</v>
          </cell>
          <cell r="C415">
            <v>9.3340999999999994</v>
          </cell>
          <cell r="D415">
            <v>93.340999999999994</v>
          </cell>
          <cell r="E415">
            <v>44817.849349999989</v>
          </cell>
        </row>
        <row r="416">
          <cell r="A416">
            <v>5370</v>
          </cell>
          <cell r="B416">
            <v>10</v>
          </cell>
          <cell r="C416">
            <v>9.3340999999999994</v>
          </cell>
          <cell r="D416">
            <v>93.340999999999994</v>
          </cell>
          <cell r="E416">
            <v>44911.19034999999</v>
          </cell>
        </row>
        <row r="417">
          <cell r="A417">
            <v>5380</v>
          </cell>
          <cell r="B417">
            <v>10</v>
          </cell>
          <cell r="C417">
            <v>9.3340999999999994</v>
          </cell>
          <cell r="D417">
            <v>93.340999999999994</v>
          </cell>
          <cell r="E417">
            <v>45004.53134999999</v>
          </cell>
        </row>
        <row r="418">
          <cell r="A418">
            <v>5390</v>
          </cell>
          <cell r="B418">
            <v>10</v>
          </cell>
          <cell r="C418">
            <v>9.3340999999999994</v>
          </cell>
          <cell r="D418">
            <v>93.340999999999994</v>
          </cell>
          <cell r="E418">
            <v>45097.872349999991</v>
          </cell>
        </row>
        <row r="419">
          <cell r="A419">
            <v>5400</v>
          </cell>
          <cell r="B419">
            <v>10</v>
          </cell>
          <cell r="C419">
            <v>9.3064999999999998</v>
          </cell>
          <cell r="D419">
            <v>93.203000000000003</v>
          </cell>
          <cell r="E419">
            <v>45191.075349999992</v>
          </cell>
        </row>
        <row r="420">
          <cell r="A420">
            <v>5410</v>
          </cell>
          <cell r="B420">
            <v>10</v>
          </cell>
          <cell r="C420">
            <v>9.2706999999999997</v>
          </cell>
          <cell r="D420">
            <v>92.885999999999996</v>
          </cell>
          <cell r="E420">
            <v>45283.96134999999</v>
          </cell>
        </row>
        <row r="421">
          <cell r="A421">
            <v>5420</v>
          </cell>
          <cell r="B421">
            <v>10</v>
          </cell>
          <cell r="C421">
            <v>9.2347999999999999</v>
          </cell>
          <cell r="D421">
            <v>92.527499999999989</v>
          </cell>
          <cell r="E421">
            <v>45376.488849999987</v>
          </cell>
        </row>
        <row r="422">
          <cell r="A422">
            <v>5430</v>
          </cell>
          <cell r="B422">
            <v>10</v>
          </cell>
          <cell r="C422">
            <v>9.1989999999999998</v>
          </cell>
          <cell r="D422">
            <v>92.168999999999983</v>
          </cell>
          <cell r="E422">
            <v>45468.657849999989</v>
          </cell>
        </row>
        <row r="423">
          <cell r="A423">
            <v>5440</v>
          </cell>
          <cell r="B423">
            <v>10</v>
          </cell>
          <cell r="C423">
            <v>9.1631999999999998</v>
          </cell>
          <cell r="D423">
            <v>91.811000000000007</v>
          </cell>
          <cell r="E423">
            <v>45560.46884999999</v>
          </cell>
        </row>
        <row r="424">
          <cell r="A424">
            <v>5450</v>
          </cell>
          <cell r="B424">
            <v>10</v>
          </cell>
          <cell r="C424">
            <v>9.1338000000000008</v>
          </cell>
          <cell r="D424">
            <v>91.484999999999999</v>
          </cell>
          <cell r="E424">
            <v>45651.953849999991</v>
          </cell>
        </row>
        <row r="425">
          <cell r="A425">
            <v>5460</v>
          </cell>
          <cell r="B425">
            <v>10</v>
          </cell>
          <cell r="C425">
            <v>9.1338000000000008</v>
          </cell>
          <cell r="D425">
            <v>91.338000000000008</v>
          </cell>
          <cell r="E425">
            <v>45743.291849999994</v>
          </cell>
        </row>
        <row r="426">
          <cell r="A426">
            <v>5470</v>
          </cell>
          <cell r="B426">
            <v>10</v>
          </cell>
          <cell r="C426">
            <v>9.1338000000000008</v>
          </cell>
          <cell r="D426">
            <v>91.338000000000008</v>
          </cell>
          <cell r="E426">
            <v>45834.629849999998</v>
          </cell>
        </row>
        <row r="427">
          <cell r="A427">
            <v>5480</v>
          </cell>
          <cell r="B427">
            <v>10</v>
          </cell>
          <cell r="C427">
            <v>9.1338000000000008</v>
          </cell>
          <cell r="D427">
            <v>91.338000000000008</v>
          </cell>
          <cell r="E427">
            <v>45925.967850000001</v>
          </cell>
        </row>
        <row r="428">
          <cell r="A428">
            <v>5490</v>
          </cell>
          <cell r="B428">
            <v>10</v>
          </cell>
          <cell r="C428">
            <v>9.1591000000000005</v>
          </cell>
          <cell r="D428">
            <v>91.464500000000015</v>
          </cell>
          <cell r="E428">
            <v>46017.432350000003</v>
          </cell>
        </row>
        <row r="429">
          <cell r="A429">
            <v>5500</v>
          </cell>
          <cell r="B429">
            <v>10</v>
          </cell>
          <cell r="C429">
            <v>9.1928999999999998</v>
          </cell>
          <cell r="D429">
            <v>91.76</v>
          </cell>
          <cell r="E429">
            <v>46109.192350000005</v>
          </cell>
        </row>
        <row r="430">
          <cell r="A430">
            <v>5510</v>
          </cell>
          <cell r="B430">
            <v>10</v>
          </cell>
          <cell r="C430">
            <v>9.2266000000000012</v>
          </cell>
          <cell r="D430">
            <v>92.097499999999997</v>
          </cell>
          <cell r="E430">
            <v>46201.289850000008</v>
          </cell>
        </row>
        <row r="431">
          <cell r="A431">
            <v>5520</v>
          </cell>
          <cell r="B431">
            <v>10</v>
          </cell>
          <cell r="C431">
            <v>9.2603000000000009</v>
          </cell>
          <cell r="D431">
            <v>92.434500000000014</v>
          </cell>
          <cell r="E431">
            <v>46293.724350000011</v>
          </cell>
        </row>
        <row r="432">
          <cell r="A432">
            <v>5530</v>
          </cell>
          <cell r="B432">
            <v>10</v>
          </cell>
          <cell r="C432">
            <v>9.2941000000000003</v>
          </cell>
          <cell r="D432">
            <v>92.772000000000006</v>
          </cell>
          <cell r="E432">
            <v>46386.496350000009</v>
          </cell>
        </row>
        <row r="433">
          <cell r="A433">
            <v>5540</v>
          </cell>
          <cell r="B433">
            <v>10</v>
          </cell>
          <cell r="C433">
            <v>9.3277000000000001</v>
          </cell>
          <cell r="D433">
            <v>93.109000000000009</v>
          </cell>
          <cell r="E433">
            <v>46479.605350000005</v>
          </cell>
        </row>
        <row r="434">
          <cell r="A434">
            <v>5550</v>
          </cell>
          <cell r="B434">
            <v>10</v>
          </cell>
          <cell r="C434">
            <v>9.3340999999999994</v>
          </cell>
          <cell r="D434">
            <v>93.308999999999997</v>
          </cell>
          <cell r="E434">
            <v>46572.914350000006</v>
          </cell>
        </row>
        <row r="435">
          <cell r="A435">
            <v>5560</v>
          </cell>
          <cell r="B435">
            <v>10</v>
          </cell>
          <cell r="C435">
            <v>9.3340999999999994</v>
          </cell>
          <cell r="D435">
            <v>93.340999999999994</v>
          </cell>
          <cell r="E435">
            <v>46666.255350000007</v>
          </cell>
        </row>
        <row r="436">
          <cell r="A436">
            <v>5570</v>
          </cell>
          <cell r="B436">
            <v>10</v>
          </cell>
          <cell r="C436">
            <v>9.3339999999999996</v>
          </cell>
          <cell r="D436">
            <v>93.340499999999992</v>
          </cell>
          <cell r="E436">
            <v>46759.595850000005</v>
          </cell>
        </row>
        <row r="437">
          <cell r="A437">
            <v>5580</v>
          </cell>
          <cell r="B437">
            <v>10</v>
          </cell>
          <cell r="C437">
            <v>9.269400000000001</v>
          </cell>
          <cell r="D437">
            <v>93.016999999999996</v>
          </cell>
          <cell r="E437">
            <v>46852.612850000005</v>
          </cell>
        </row>
        <row r="438">
          <cell r="A438">
            <v>5590</v>
          </cell>
          <cell r="B438">
            <v>10</v>
          </cell>
          <cell r="C438">
            <v>8.9026999999999994</v>
          </cell>
          <cell r="D438">
            <v>90.860500000000002</v>
          </cell>
          <cell r="E438">
            <v>46943.473350000007</v>
          </cell>
        </row>
        <row r="439">
          <cell r="A439">
            <v>5600</v>
          </cell>
          <cell r="B439">
            <v>10</v>
          </cell>
          <cell r="C439">
            <v>8.5358999999999998</v>
          </cell>
          <cell r="D439">
            <v>87.193000000000012</v>
          </cell>
          <cell r="E439">
            <v>47030.666350000007</v>
          </cell>
        </row>
        <row r="440">
          <cell r="A440">
            <v>5610</v>
          </cell>
          <cell r="B440">
            <v>10</v>
          </cell>
          <cell r="C440">
            <v>8.2338000000000005</v>
          </cell>
          <cell r="D440">
            <v>83.848500000000001</v>
          </cell>
          <cell r="E440">
            <v>47114.514850000007</v>
          </cell>
        </row>
        <row r="441">
          <cell r="A441">
            <v>5620</v>
          </cell>
          <cell r="B441">
            <v>10</v>
          </cell>
          <cell r="C441">
            <v>8.2338000000000005</v>
          </cell>
          <cell r="D441">
            <v>82.338000000000008</v>
          </cell>
          <cell r="E441">
            <v>47196.85285000001</v>
          </cell>
        </row>
        <row r="442">
          <cell r="A442">
            <v>5630</v>
          </cell>
          <cell r="B442">
            <v>10</v>
          </cell>
          <cell r="C442">
            <v>8.2338000000000005</v>
          </cell>
          <cell r="D442">
            <v>82.338000000000008</v>
          </cell>
          <cell r="E442">
            <v>47279.190850000014</v>
          </cell>
        </row>
        <row r="443">
          <cell r="D443">
            <v>0</v>
          </cell>
          <cell r="E443">
            <v>47279.190850000014</v>
          </cell>
        </row>
        <row r="444">
          <cell r="A444">
            <v>5606.3760000000002</v>
          </cell>
          <cell r="C444">
            <v>8.2338000000000005</v>
          </cell>
          <cell r="D444">
            <v>0</v>
          </cell>
          <cell r="E444">
            <v>47279.190850000014</v>
          </cell>
        </row>
        <row r="445">
          <cell r="A445">
            <v>5610</v>
          </cell>
          <cell r="B445">
            <v>3.6239999999997963</v>
          </cell>
          <cell r="C445">
            <v>8.2338000000000005</v>
          </cell>
          <cell r="D445">
            <v>29.839291199998325</v>
          </cell>
          <cell r="E445">
            <v>47309.030141200012</v>
          </cell>
        </row>
        <row r="446">
          <cell r="A446">
            <v>5620</v>
          </cell>
          <cell r="B446">
            <v>10</v>
          </cell>
          <cell r="C446">
            <v>8.2338000000000005</v>
          </cell>
          <cell r="D446">
            <v>82.338000000000008</v>
          </cell>
          <cell r="E446">
            <v>47391.368141200015</v>
          </cell>
        </row>
        <row r="447">
          <cell r="A447">
            <v>5630</v>
          </cell>
          <cell r="B447">
            <v>10</v>
          </cell>
          <cell r="C447">
            <v>8.1168999999999993</v>
          </cell>
          <cell r="D447">
            <v>81.753500000000003</v>
          </cell>
          <cell r="E447">
            <v>47473.121641200014</v>
          </cell>
        </row>
        <row r="448">
          <cell r="A448">
            <v>5640</v>
          </cell>
          <cell r="B448">
            <v>10</v>
          </cell>
          <cell r="C448">
            <v>8.1690000000000005</v>
          </cell>
          <cell r="D448">
            <v>81.42949999999999</v>
          </cell>
          <cell r="E448">
            <v>47554.551141200012</v>
          </cell>
        </row>
        <row r="449">
          <cell r="A449">
            <v>5650</v>
          </cell>
          <cell r="B449">
            <v>10</v>
          </cell>
          <cell r="C449">
            <v>8</v>
          </cell>
          <cell r="D449">
            <v>80.844999999999999</v>
          </cell>
          <cell r="E449">
            <v>47635.396141200014</v>
          </cell>
        </row>
        <row r="450">
          <cell r="A450">
            <v>5660</v>
          </cell>
          <cell r="B450">
            <v>10</v>
          </cell>
          <cell r="C450">
            <v>8</v>
          </cell>
          <cell r="D450">
            <v>80</v>
          </cell>
          <cell r="E450">
            <v>47715.396141200014</v>
          </cell>
        </row>
        <row r="451">
          <cell r="A451">
            <v>5670</v>
          </cell>
          <cell r="B451">
            <v>10</v>
          </cell>
          <cell r="C451">
            <v>8</v>
          </cell>
          <cell r="D451">
            <v>80</v>
          </cell>
          <cell r="E451">
            <v>47795.396141200014</v>
          </cell>
        </row>
        <row r="452">
          <cell r="A452">
            <v>5680</v>
          </cell>
          <cell r="B452">
            <v>10</v>
          </cell>
          <cell r="C452">
            <v>8</v>
          </cell>
          <cell r="D452">
            <v>80</v>
          </cell>
          <cell r="E452">
            <v>47875.396141200014</v>
          </cell>
        </row>
        <row r="453">
          <cell r="A453">
            <v>5690</v>
          </cell>
          <cell r="B453">
            <v>10</v>
          </cell>
          <cell r="C453">
            <v>8</v>
          </cell>
          <cell r="D453">
            <v>80</v>
          </cell>
          <cell r="E453">
            <v>47955.396141200014</v>
          </cell>
        </row>
        <row r="454">
          <cell r="A454">
            <v>5700</v>
          </cell>
          <cell r="B454">
            <v>10</v>
          </cell>
          <cell r="C454">
            <v>8</v>
          </cell>
          <cell r="D454">
            <v>80</v>
          </cell>
          <cell r="E454">
            <v>48035.396141200014</v>
          </cell>
        </row>
        <row r="455">
          <cell r="A455">
            <v>5710</v>
          </cell>
          <cell r="B455">
            <v>10</v>
          </cell>
          <cell r="C455">
            <v>8</v>
          </cell>
          <cell r="D455">
            <v>80</v>
          </cell>
          <cell r="E455">
            <v>48115.396141200014</v>
          </cell>
        </row>
        <row r="456">
          <cell r="A456">
            <v>5720</v>
          </cell>
          <cell r="B456">
            <v>10</v>
          </cell>
          <cell r="C456">
            <v>8</v>
          </cell>
          <cell r="D456">
            <v>80</v>
          </cell>
          <cell r="E456">
            <v>48195.396141200014</v>
          </cell>
        </row>
        <row r="457">
          <cell r="A457">
            <v>5730</v>
          </cell>
          <cell r="B457">
            <v>10</v>
          </cell>
          <cell r="C457">
            <v>8.0367999999999995</v>
          </cell>
          <cell r="D457">
            <v>80.183999999999997</v>
          </cell>
          <cell r="E457">
            <v>48275.580141200015</v>
          </cell>
        </row>
        <row r="458">
          <cell r="A458">
            <v>5740</v>
          </cell>
          <cell r="B458">
            <v>10</v>
          </cell>
          <cell r="C458">
            <v>8.4033999999999995</v>
          </cell>
          <cell r="D458">
            <v>82.200999999999993</v>
          </cell>
          <cell r="E458">
            <v>48357.781141200016</v>
          </cell>
        </row>
        <row r="459">
          <cell r="A459">
            <v>5750</v>
          </cell>
          <cell r="B459">
            <v>10</v>
          </cell>
          <cell r="C459">
            <v>8.7700999999999993</v>
          </cell>
          <cell r="D459">
            <v>85.867499999999978</v>
          </cell>
          <cell r="E459">
            <v>48443.648641200016</v>
          </cell>
        </row>
        <row r="460">
          <cell r="A460">
            <v>5760</v>
          </cell>
          <cell r="B460">
            <v>10</v>
          </cell>
          <cell r="C460">
            <v>9.1</v>
          </cell>
          <cell r="D460">
            <v>89.350500000000011</v>
          </cell>
          <cell r="E460">
            <v>48532.999141200016</v>
          </cell>
        </row>
        <row r="461">
          <cell r="A461">
            <v>5770</v>
          </cell>
          <cell r="B461">
            <v>10</v>
          </cell>
          <cell r="C461">
            <v>8.9716000000000005</v>
          </cell>
          <cell r="D461">
            <v>90.358000000000004</v>
          </cell>
          <cell r="E461">
            <v>48623.357141200016</v>
          </cell>
        </row>
        <row r="462">
          <cell r="A462">
            <v>5780</v>
          </cell>
          <cell r="B462">
            <v>10</v>
          </cell>
          <cell r="C462">
            <v>8.6049000000000007</v>
          </cell>
          <cell r="D462">
            <v>87.882500000000022</v>
          </cell>
          <cell r="E462">
            <v>48711.239641200016</v>
          </cell>
        </row>
        <row r="463">
          <cell r="A463">
            <v>5790</v>
          </cell>
          <cell r="B463">
            <v>10</v>
          </cell>
          <cell r="C463">
            <v>8.2382000000000009</v>
          </cell>
          <cell r="D463">
            <v>84.215499999999992</v>
          </cell>
          <cell r="E463">
            <v>48795.455141200015</v>
          </cell>
        </row>
        <row r="464">
          <cell r="A464">
            <v>5800</v>
          </cell>
          <cell r="B464">
            <v>10</v>
          </cell>
          <cell r="C464">
            <v>8</v>
          </cell>
          <cell r="D464">
            <v>81.191000000000003</v>
          </cell>
          <cell r="E464">
            <v>48876.646141200014</v>
          </cell>
        </row>
        <row r="465">
          <cell r="A465">
            <v>5810</v>
          </cell>
          <cell r="B465">
            <v>10</v>
          </cell>
          <cell r="C465">
            <v>11.6</v>
          </cell>
          <cell r="D465">
            <v>98</v>
          </cell>
          <cell r="E465">
            <v>48974.646141200014</v>
          </cell>
        </row>
        <row r="466">
          <cell r="A466">
            <v>5820</v>
          </cell>
          <cell r="B466">
            <v>10</v>
          </cell>
          <cell r="C466">
            <v>11.6</v>
          </cell>
          <cell r="D466">
            <v>116</v>
          </cell>
          <cell r="E466">
            <v>49090.646141200014</v>
          </cell>
        </row>
        <row r="467">
          <cell r="A467">
            <v>5830</v>
          </cell>
          <cell r="B467">
            <v>10</v>
          </cell>
          <cell r="C467">
            <v>11.6</v>
          </cell>
          <cell r="D467">
            <v>116</v>
          </cell>
          <cell r="E467">
            <v>49206.646141200014</v>
          </cell>
        </row>
        <row r="468">
          <cell r="A468">
            <v>5840</v>
          </cell>
          <cell r="B468">
            <v>10</v>
          </cell>
          <cell r="C468">
            <v>11.6</v>
          </cell>
          <cell r="D468">
            <v>116</v>
          </cell>
          <cell r="E468">
            <v>49322.646141200014</v>
          </cell>
        </row>
        <row r="469">
          <cell r="A469">
            <v>5850</v>
          </cell>
          <cell r="B469">
            <v>10</v>
          </cell>
          <cell r="C469">
            <v>11.6</v>
          </cell>
          <cell r="D469">
            <v>116</v>
          </cell>
          <cell r="E469">
            <v>49438.646141200014</v>
          </cell>
        </row>
        <row r="470">
          <cell r="A470">
            <v>5860</v>
          </cell>
          <cell r="B470">
            <v>10</v>
          </cell>
          <cell r="C470">
            <v>11.6</v>
          </cell>
          <cell r="D470">
            <v>116</v>
          </cell>
          <cell r="E470">
            <v>49554.646141200014</v>
          </cell>
        </row>
        <row r="471">
          <cell r="A471">
            <v>5870</v>
          </cell>
          <cell r="B471">
            <v>10</v>
          </cell>
          <cell r="C471">
            <v>11.6</v>
          </cell>
          <cell r="D471">
            <v>116</v>
          </cell>
          <cell r="E471">
            <v>49670.646141200014</v>
          </cell>
        </row>
        <row r="472">
          <cell r="A472">
            <v>5880</v>
          </cell>
          <cell r="B472">
            <v>10</v>
          </cell>
          <cell r="C472">
            <v>11.6</v>
          </cell>
          <cell r="D472">
            <v>116</v>
          </cell>
          <cell r="E472">
            <v>49786.646141200014</v>
          </cell>
        </row>
        <row r="473">
          <cell r="A473">
            <v>5890</v>
          </cell>
          <cell r="B473">
            <v>10</v>
          </cell>
          <cell r="C473">
            <v>11.6</v>
          </cell>
          <cell r="D473">
            <v>116</v>
          </cell>
          <cell r="E473">
            <v>49902.646141200014</v>
          </cell>
        </row>
        <row r="474">
          <cell r="A474">
            <v>5900</v>
          </cell>
          <cell r="B474">
            <v>10</v>
          </cell>
          <cell r="C474">
            <v>11.6</v>
          </cell>
          <cell r="D474">
            <v>116</v>
          </cell>
          <cell r="E474">
            <v>50018.646141200014</v>
          </cell>
        </row>
        <row r="475">
          <cell r="A475">
            <v>5910</v>
          </cell>
          <cell r="B475">
            <v>10</v>
          </cell>
          <cell r="C475">
            <v>11.6</v>
          </cell>
          <cell r="D475">
            <v>116</v>
          </cell>
          <cell r="E475">
            <v>50134.646141200014</v>
          </cell>
        </row>
        <row r="476">
          <cell r="A476">
            <v>5920</v>
          </cell>
          <cell r="B476">
            <v>10</v>
          </cell>
          <cell r="C476">
            <v>11.6</v>
          </cell>
          <cell r="D476">
            <v>116</v>
          </cell>
          <cell r="E476">
            <v>50250.646141200014</v>
          </cell>
        </row>
        <row r="477">
          <cell r="A477">
            <v>5930</v>
          </cell>
          <cell r="B477">
            <v>10</v>
          </cell>
          <cell r="C477">
            <v>11.6</v>
          </cell>
          <cell r="D477">
            <v>116</v>
          </cell>
          <cell r="E477">
            <v>50366.646141200014</v>
          </cell>
        </row>
        <row r="478">
          <cell r="A478">
            <v>5940</v>
          </cell>
          <cell r="B478">
            <v>10</v>
          </cell>
          <cell r="C478">
            <v>11.6</v>
          </cell>
          <cell r="D478">
            <v>116</v>
          </cell>
          <cell r="E478">
            <v>50482.646141200014</v>
          </cell>
        </row>
        <row r="479">
          <cell r="A479">
            <v>5950</v>
          </cell>
          <cell r="B479">
            <v>10</v>
          </cell>
          <cell r="C479">
            <v>11.6</v>
          </cell>
          <cell r="D479">
            <v>116</v>
          </cell>
          <cell r="E479">
            <v>50598.646141200014</v>
          </cell>
        </row>
        <row r="480">
          <cell r="A480">
            <v>5960</v>
          </cell>
          <cell r="B480">
            <v>10</v>
          </cell>
          <cell r="C480">
            <v>11.6</v>
          </cell>
          <cell r="D480">
            <v>116</v>
          </cell>
          <cell r="E480">
            <v>50714.646141200014</v>
          </cell>
        </row>
        <row r="481">
          <cell r="B481">
            <v>0</v>
          </cell>
          <cell r="D481">
            <v>0</v>
          </cell>
          <cell r="E481">
            <v>50714.646141200014</v>
          </cell>
        </row>
      </sheetData>
      <sheetData sheetId="3" refreshError="1"/>
      <sheetData sheetId="4" refreshError="1"/>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imacion_km a km"/>
      <sheetName val="Imprimacion_Avance"/>
      <sheetName val="Imprimacion_Planilla"/>
      <sheetName val="k1 (2)"/>
    </sheetNames>
    <sheetDataSet>
      <sheetData sheetId="0" refreshError="1"/>
      <sheetData sheetId="1" refreshError="1"/>
      <sheetData sheetId="2" refreshError="1">
        <row r="1">
          <cell r="B1" t="str">
            <v>Longitud</v>
          </cell>
          <cell r="C1" t="str">
            <v xml:space="preserve"> </v>
          </cell>
          <cell r="D1" t="str">
            <v>Volumen</v>
          </cell>
          <cell r="E1" t="str">
            <v>Acumulado</v>
          </cell>
        </row>
        <row r="2">
          <cell r="A2">
            <v>0</v>
          </cell>
          <cell r="C2">
            <v>8</v>
          </cell>
          <cell r="E2">
            <v>0</v>
          </cell>
        </row>
        <row r="3">
          <cell r="A3">
            <v>10</v>
          </cell>
          <cell r="B3">
            <v>10</v>
          </cell>
          <cell r="C3">
            <v>8</v>
          </cell>
          <cell r="D3">
            <v>80</v>
          </cell>
          <cell r="E3">
            <v>80</v>
          </cell>
        </row>
        <row r="4">
          <cell r="A4">
            <v>20</v>
          </cell>
          <cell r="B4">
            <v>10</v>
          </cell>
          <cell r="C4">
            <v>8</v>
          </cell>
          <cell r="D4">
            <v>80</v>
          </cell>
          <cell r="E4">
            <v>160</v>
          </cell>
        </row>
        <row r="5">
          <cell r="A5">
            <v>30</v>
          </cell>
          <cell r="B5">
            <v>10</v>
          </cell>
          <cell r="C5">
            <v>8</v>
          </cell>
          <cell r="D5">
            <v>80</v>
          </cell>
          <cell r="E5">
            <v>240</v>
          </cell>
        </row>
        <row r="6">
          <cell r="A6">
            <v>35</v>
          </cell>
          <cell r="B6">
            <v>5</v>
          </cell>
          <cell r="C6">
            <v>8</v>
          </cell>
          <cell r="D6">
            <v>40</v>
          </cell>
          <cell r="E6">
            <v>280</v>
          </cell>
        </row>
        <row r="7">
          <cell r="A7">
            <v>40</v>
          </cell>
          <cell r="B7">
            <v>5</v>
          </cell>
          <cell r="C7">
            <v>8</v>
          </cell>
          <cell r="D7">
            <v>40</v>
          </cell>
          <cell r="E7">
            <v>320</v>
          </cell>
        </row>
        <row r="8">
          <cell r="A8">
            <v>45</v>
          </cell>
          <cell r="B8">
            <v>5</v>
          </cell>
          <cell r="C8">
            <v>11.0726</v>
          </cell>
          <cell r="D8">
            <v>47.6815</v>
          </cell>
          <cell r="E8">
            <v>367.68150000000003</v>
          </cell>
        </row>
        <row r="9">
          <cell r="A9">
            <v>50</v>
          </cell>
          <cell r="B9">
            <v>5</v>
          </cell>
          <cell r="C9">
            <v>11.0726</v>
          </cell>
          <cell r="D9">
            <v>55.363</v>
          </cell>
          <cell r="E9">
            <v>423.04450000000003</v>
          </cell>
        </row>
        <row r="10">
          <cell r="A10">
            <v>60</v>
          </cell>
          <cell r="B10">
            <v>10</v>
          </cell>
          <cell r="C10">
            <v>11.0726</v>
          </cell>
          <cell r="D10">
            <v>110.726</v>
          </cell>
          <cell r="E10">
            <v>533.77050000000008</v>
          </cell>
        </row>
        <row r="11">
          <cell r="A11">
            <v>70</v>
          </cell>
          <cell r="B11">
            <v>10</v>
          </cell>
          <cell r="C11">
            <v>11.0726</v>
          </cell>
          <cell r="D11">
            <v>110.726</v>
          </cell>
          <cell r="E11">
            <v>644.49650000000008</v>
          </cell>
        </row>
        <row r="12">
          <cell r="A12">
            <v>80</v>
          </cell>
          <cell r="B12">
            <v>10</v>
          </cell>
          <cell r="C12">
            <v>11.0726</v>
          </cell>
          <cell r="D12">
            <v>110.726</v>
          </cell>
          <cell r="E12">
            <v>755.22250000000008</v>
          </cell>
        </row>
        <row r="13">
          <cell r="A13">
            <v>90</v>
          </cell>
          <cell r="B13">
            <v>10</v>
          </cell>
          <cell r="C13">
            <v>11.0726</v>
          </cell>
          <cell r="D13">
            <v>110.726</v>
          </cell>
          <cell r="E13">
            <v>865.94850000000008</v>
          </cell>
        </row>
        <row r="14">
          <cell r="A14">
            <v>100</v>
          </cell>
          <cell r="B14">
            <v>10</v>
          </cell>
          <cell r="C14">
            <v>11.0726</v>
          </cell>
          <cell r="D14">
            <v>110.726</v>
          </cell>
          <cell r="E14">
            <v>976.67450000000008</v>
          </cell>
        </row>
        <row r="15">
          <cell r="A15">
            <v>110</v>
          </cell>
          <cell r="B15">
            <v>10</v>
          </cell>
          <cell r="C15">
            <v>11.0726</v>
          </cell>
          <cell r="D15">
            <v>110.726</v>
          </cell>
          <cell r="E15">
            <v>1087.4005000000002</v>
          </cell>
        </row>
        <row r="16">
          <cell r="A16">
            <v>115</v>
          </cell>
          <cell r="B16">
            <v>5</v>
          </cell>
          <cell r="C16">
            <v>11.0726</v>
          </cell>
          <cell r="D16">
            <v>55.363</v>
          </cell>
          <cell r="E16">
            <v>1142.7635000000002</v>
          </cell>
        </row>
        <row r="17">
          <cell r="A17">
            <v>120</v>
          </cell>
          <cell r="B17">
            <v>5</v>
          </cell>
          <cell r="C17">
            <v>11.0726</v>
          </cell>
          <cell r="D17">
            <v>55.363</v>
          </cell>
          <cell r="E17">
            <v>1198.1265000000003</v>
          </cell>
        </row>
        <row r="18">
          <cell r="A18">
            <v>125</v>
          </cell>
          <cell r="B18">
            <v>5</v>
          </cell>
          <cell r="C18">
            <v>11.0726</v>
          </cell>
          <cell r="D18">
            <v>55.363</v>
          </cell>
          <cell r="E18">
            <v>1253.4895000000004</v>
          </cell>
        </row>
        <row r="19">
          <cell r="A19">
            <v>130</v>
          </cell>
          <cell r="B19">
            <v>5</v>
          </cell>
          <cell r="C19">
            <v>11.0726</v>
          </cell>
          <cell r="D19">
            <v>55.363</v>
          </cell>
          <cell r="E19">
            <v>1308.8525000000004</v>
          </cell>
        </row>
        <row r="20">
          <cell r="A20">
            <v>135</v>
          </cell>
          <cell r="B20">
            <v>5</v>
          </cell>
          <cell r="C20">
            <v>11.0726</v>
          </cell>
          <cell r="D20">
            <v>55.363</v>
          </cell>
          <cell r="E20">
            <v>1364.2155000000005</v>
          </cell>
        </row>
        <row r="21">
          <cell r="A21">
            <v>140</v>
          </cell>
          <cell r="B21">
            <v>5</v>
          </cell>
          <cell r="C21">
            <v>11.0726</v>
          </cell>
          <cell r="D21">
            <v>55.363</v>
          </cell>
          <cell r="E21">
            <v>1419.5785000000005</v>
          </cell>
        </row>
        <row r="22">
          <cell r="A22">
            <v>145</v>
          </cell>
          <cell r="B22">
            <v>5</v>
          </cell>
          <cell r="C22">
            <v>11.0726</v>
          </cell>
          <cell r="D22">
            <v>55.363</v>
          </cell>
          <cell r="E22">
            <v>1474.9415000000006</v>
          </cell>
        </row>
        <row r="23">
          <cell r="A23">
            <v>150</v>
          </cell>
          <cell r="B23">
            <v>5</v>
          </cell>
          <cell r="C23">
            <v>11.0726</v>
          </cell>
          <cell r="D23">
            <v>55.363</v>
          </cell>
          <cell r="E23">
            <v>1530.3045000000006</v>
          </cell>
        </row>
        <row r="24">
          <cell r="A24">
            <v>155</v>
          </cell>
          <cell r="B24">
            <v>5</v>
          </cell>
          <cell r="C24">
            <v>11.0726</v>
          </cell>
          <cell r="D24">
            <v>55.363</v>
          </cell>
          <cell r="E24">
            <v>1585.6675000000007</v>
          </cell>
        </row>
        <row r="25">
          <cell r="A25">
            <v>160</v>
          </cell>
          <cell r="B25">
            <v>5</v>
          </cell>
          <cell r="C25">
            <v>11.0726</v>
          </cell>
          <cell r="D25">
            <v>55.363</v>
          </cell>
          <cell r="E25">
            <v>1641.0305000000008</v>
          </cell>
        </row>
        <row r="26">
          <cell r="A26">
            <v>165</v>
          </cell>
          <cell r="B26">
            <v>5</v>
          </cell>
          <cell r="C26">
            <v>11.0726</v>
          </cell>
          <cell r="D26">
            <v>55.363</v>
          </cell>
          <cell r="E26">
            <v>1696.3935000000008</v>
          </cell>
        </row>
        <row r="27">
          <cell r="A27">
            <v>170</v>
          </cell>
          <cell r="B27">
            <v>5</v>
          </cell>
          <cell r="C27">
            <v>11.0726</v>
          </cell>
          <cell r="D27">
            <v>55.363</v>
          </cell>
          <cell r="E27">
            <v>1751.7565000000009</v>
          </cell>
        </row>
        <row r="28">
          <cell r="A28">
            <v>175</v>
          </cell>
          <cell r="B28">
            <v>5</v>
          </cell>
          <cell r="C28">
            <v>11.0726</v>
          </cell>
          <cell r="D28">
            <v>55.363</v>
          </cell>
          <cell r="E28">
            <v>1807.1195000000009</v>
          </cell>
        </row>
        <row r="29">
          <cell r="A29">
            <v>180</v>
          </cell>
          <cell r="B29">
            <v>5</v>
          </cell>
          <cell r="C29">
            <v>11.0726</v>
          </cell>
          <cell r="D29">
            <v>55.363</v>
          </cell>
          <cell r="E29">
            <v>1862.482500000001</v>
          </cell>
        </row>
        <row r="30">
          <cell r="A30">
            <v>185</v>
          </cell>
          <cell r="B30">
            <v>5</v>
          </cell>
          <cell r="C30">
            <v>11.0726</v>
          </cell>
          <cell r="D30">
            <v>55.363</v>
          </cell>
          <cell r="E30">
            <v>1917.845500000001</v>
          </cell>
        </row>
        <row r="31">
          <cell r="A31">
            <v>190</v>
          </cell>
          <cell r="B31">
            <v>5</v>
          </cell>
          <cell r="C31">
            <v>11.0726</v>
          </cell>
          <cell r="D31">
            <v>55.363</v>
          </cell>
          <cell r="E31">
            <v>1973.2085000000011</v>
          </cell>
        </row>
        <row r="32">
          <cell r="A32">
            <v>195</v>
          </cell>
          <cell r="B32">
            <v>5</v>
          </cell>
          <cell r="C32">
            <v>11.0726</v>
          </cell>
          <cell r="D32">
            <v>55.363</v>
          </cell>
          <cell r="E32">
            <v>2028.5715000000012</v>
          </cell>
        </row>
        <row r="33">
          <cell r="A33">
            <v>200</v>
          </cell>
          <cell r="B33">
            <v>5</v>
          </cell>
          <cell r="C33">
            <v>11.0726</v>
          </cell>
          <cell r="D33">
            <v>55.363</v>
          </cell>
          <cell r="E33">
            <v>2083.9345000000012</v>
          </cell>
        </row>
        <row r="34">
          <cell r="A34">
            <v>205</v>
          </cell>
          <cell r="B34">
            <v>5</v>
          </cell>
          <cell r="C34">
            <v>11.0726</v>
          </cell>
          <cell r="D34">
            <v>55.363</v>
          </cell>
          <cell r="E34">
            <v>2139.297500000001</v>
          </cell>
        </row>
        <row r="35">
          <cell r="A35">
            <v>210</v>
          </cell>
          <cell r="B35">
            <v>5</v>
          </cell>
          <cell r="C35">
            <v>11.0726</v>
          </cell>
          <cell r="D35">
            <v>55.363</v>
          </cell>
          <cell r="E35">
            <v>2194.6605000000009</v>
          </cell>
        </row>
        <row r="36">
          <cell r="A36">
            <v>215</v>
          </cell>
          <cell r="B36">
            <v>5</v>
          </cell>
          <cell r="C36">
            <v>11.0726</v>
          </cell>
          <cell r="D36">
            <v>55.363</v>
          </cell>
          <cell r="E36">
            <v>2250.0235000000007</v>
          </cell>
        </row>
        <row r="37">
          <cell r="A37">
            <v>220</v>
          </cell>
          <cell r="B37">
            <v>5</v>
          </cell>
          <cell r="C37">
            <v>11.0726</v>
          </cell>
          <cell r="D37">
            <v>55.363</v>
          </cell>
          <cell r="E37">
            <v>2305.3865000000005</v>
          </cell>
        </row>
        <row r="38">
          <cell r="A38">
            <v>225</v>
          </cell>
          <cell r="B38">
            <v>5</v>
          </cell>
          <cell r="C38">
            <v>11.0726</v>
          </cell>
          <cell r="D38">
            <v>55.363</v>
          </cell>
          <cell r="E38">
            <v>2360.7495000000004</v>
          </cell>
        </row>
        <row r="39">
          <cell r="A39">
            <v>230</v>
          </cell>
          <cell r="B39">
            <v>5</v>
          </cell>
          <cell r="C39">
            <v>11.0726</v>
          </cell>
          <cell r="D39">
            <v>55.363</v>
          </cell>
          <cell r="E39">
            <v>2416.1125000000002</v>
          </cell>
        </row>
        <row r="40">
          <cell r="A40">
            <v>235</v>
          </cell>
          <cell r="B40">
            <v>5</v>
          </cell>
          <cell r="C40">
            <v>11.0726</v>
          </cell>
          <cell r="D40">
            <v>55.363</v>
          </cell>
          <cell r="E40">
            <v>2471.4755</v>
          </cell>
        </row>
        <row r="41">
          <cell r="A41">
            <v>240</v>
          </cell>
          <cell r="B41">
            <v>5</v>
          </cell>
          <cell r="C41">
            <v>11.0726</v>
          </cell>
          <cell r="D41">
            <v>55.363</v>
          </cell>
          <cell r="E41">
            <v>2526.8384999999998</v>
          </cell>
        </row>
        <row r="42">
          <cell r="A42">
            <v>245</v>
          </cell>
          <cell r="B42">
            <v>5</v>
          </cell>
          <cell r="C42">
            <v>11.0726</v>
          </cell>
          <cell r="D42">
            <v>55.363</v>
          </cell>
          <cell r="E42">
            <v>2582.2014999999997</v>
          </cell>
        </row>
        <row r="43">
          <cell r="A43">
            <v>250</v>
          </cell>
          <cell r="B43">
            <v>5</v>
          </cell>
          <cell r="C43">
            <v>11.0726</v>
          </cell>
          <cell r="D43">
            <v>55.363</v>
          </cell>
          <cell r="E43">
            <v>2637.5644999999995</v>
          </cell>
        </row>
        <row r="44">
          <cell r="A44">
            <v>255</v>
          </cell>
          <cell r="B44">
            <v>5</v>
          </cell>
          <cell r="C44">
            <v>11.0726</v>
          </cell>
          <cell r="D44">
            <v>55.363</v>
          </cell>
          <cell r="E44">
            <v>2692.9274999999993</v>
          </cell>
        </row>
        <row r="45">
          <cell r="A45">
            <v>260</v>
          </cell>
          <cell r="B45">
            <v>5</v>
          </cell>
          <cell r="C45">
            <v>11.0726</v>
          </cell>
          <cell r="D45">
            <v>55.363</v>
          </cell>
          <cell r="E45">
            <v>2748.2904999999992</v>
          </cell>
        </row>
        <row r="46">
          <cell r="A46">
            <v>265</v>
          </cell>
          <cell r="B46">
            <v>5</v>
          </cell>
          <cell r="C46">
            <v>11.0726</v>
          </cell>
          <cell r="D46">
            <v>55.363</v>
          </cell>
          <cell r="E46">
            <v>2803.653499999999</v>
          </cell>
        </row>
        <row r="47">
          <cell r="A47">
            <v>270</v>
          </cell>
          <cell r="B47">
            <v>5</v>
          </cell>
          <cell r="C47">
            <v>11.0726</v>
          </cell>
          <cell r="D47">
            <v>55.363</v>
          </cell>
          <cell r="E47">
            <v>2859.0164999999988</v>
          </cell>
        </row>
        <row r="48">
          <cell r="A48">
            <v>275</v>
          </cell>
          <cell r="B48">
            <v>5</v>
          </cell>
          <cell r="C48">
            <v>11.0726</v>
          </cell>
          <cell r="D48">
            <v>55.363</v>
          </cell>
          <cell r="E48">
            <v>2914.3794999999986</v>
          </cell>
        </row>
        <row r="49">
          <cell r="A49">
            <v>280</v>
          </cell>
          <cell r="B49">
            <v>5</v>
          </cell>
          <cell r="C49">
            <v>11.0726</v>
          </cell>
          <cell r="D49">
            <v>55.363</v>
          </cell>
          <cell r="E49">
            <v>2969.7424999999985</v>
          </cell>
        </row>
        <row r="50">
          <cell r="A50">
            <v>285</v>
          </cell>
          <cell r="B50">
            <v>5</v>
          </cell>
          <cell r="C50">
            <v>8.2338000000000005</v>
          </cell>
          <cell r="D50">
            <v>48.265999999999998</v>
          </cell>
          <cell r="E50">
            <v>3018.0084999999985</v>
          </cell>
        </row>
        <row r="51">
          <cell r="A51">
            <v>290</v>
          </cell>
          <cell r="B51">
            <v>5</v>
          </cell>
          <cell r="C51">
            <v>8.2338000000000005</v>
          </cell>
          <cell r="D51">
            <v>41.169000000000004</v>
          </cell>
          <cell r="E51">
            <v>3059.1774999999984</v>
          </cell>
        </row>
        <row r="52">
          <cell r="A52">
            <v>295</v>
          </cell>
          <cell r="B52">
            <v>5</v>
          </cell>
          <cell r="C52">
            <v>8.2338000000000005</v>
          </cell>
          <cell r="D52">
            <v>41.169000000000004</v>
          </cell>
          <cell r="E52">
            <v>3100.3464999999983</v>
          </cell>
        </row>
        <row r="53">
          <cell r="A53">
            <v>300</v>
          </cell>
          <cell r="B53">
            <v>5</v>
          </cell>
          <cell r="C53">
            <v>8.2338000000000005</v>
          </cell>
          <cell r="D53">
            <v>41.169000000000004</v>
          </cell>
          <cell r="E53">
            <v>3141.5154999999982</v>
          </cell>
        </row>
        <row r="54">
          <cell r="A54">
            <v>305</v>
          </cell>
          <cell r="B54">
            <v>5</v>
          </cell>
          <cell r="C54">
            <v>8.2338000000000005</v>
          </cell>
          <cell r="D54">
            <v>41.169000000000004</v>
          </cell>
          <cell r="E54">
            <v>3182.684499999998</v>
          </cell>
        </row>
        <row r="55">
          <cell r="A55">
            <v>310</v>
          </cell>
          <cell r="B55">
            <v>5</v>
          </cell>
          <cell r="C55">
            <v>8.2338000000000005</v>
          </cell>
          <cell r="D55">
            <v>41.169000000000004</v>
          </cell>
          <cell r="E55">
            <v>3223.8534999999979</v>
          </cell>
        </row>
        <row r="56">
          <cell r="A56">
            <v>315</v>
          </cell>
          <cell r="B56">
            <v>5</v>
          </cell>
          <cell r="C56">
            <v>8.2338000000000005</v>
          </cell>
          <cell r="D56">
            <v>41.169000000000004</v>
          </cell>
          <cell r="E56">
            <v>3265.0224999999978</v>
          </cell>
        </row>
        <row r="57">
          <cell r="A57">
            <v>320</v>
          </cell>
          <cell r="B57">
            <v>5</v>
          </cell>
          <cell r="C57">
            <v>8.2338000000000005</v>
          </cell>
          <cell r="D57">
            <v>41.169000000000004</v>
          </cell>
          <cell r="E57">
            <v>3306.1914999999976</v>
          </cell>
        </row>
        <row r="58">
          <cell r="A58">
            <v>325</v>
          </cell>
          <cell r="B58">
            <v>5</v>
          </cell>
          <cell r="C58">
            <v>8.2338000000000005</v>
          </cell>
          <cell r="D58">
            <v>41.169000000000004</v>
          </cell>
          <cell r="E58">
            <v>3347.3604999999975</v>
          </cell>
        </row>
        <row r="59">
          <cell r="A59">
            <v>330</v>
          </cell>
          <cell r="B59">
            <v>5</v>
          </cell>
          <cell r="C59">
            <v>8.2338000000000005</v>
          </cell>
          <cell r="D59">
            <v>41.169000000000004</v>
          </cell>
          <cell r="E59">
            <v>3388.5294999999974</v>
          </cell>
        </row>
        <row r="60">
          <cell r="A60">
            <v>335</v>
          </cell>
          <cell r="B60">
            <v>5</v>
          </cell>
          <cell r="C60">
            <v>8.2338000000000005</v>
          </cell>
          <cell r="D60">
            <v>41.169000000000004</v>
          </cell>
          <cell r="E60">
            <v>3429.6984999999972</v>
          </cell>
        </row>
        <row r="61">
          <cell r="A61">
            <v>340</v>
          </cell>
          <cell r="B61">
            <v>5</v>
          </cell>
          <cell r="C61">
            <v>8.2338000000000005</v>
          </cell>
          <cell r="D61">
            <v>41.169000000000004</v>
          </cell>
          <cell r="E61">
            <v>3470.8674999999971</v>
          </cell>
        </row>
        <row r="62">
          <cell r="A62">
            <v>345</v>
          </cell>
          <cell r="B62">
            <v>5</v>
          </cell>
          <cell r="C62">
            <v>8.2338000000000005</v>
          </cell>
          <cell r="D62">
            <v>41.169000000000004</v>
          </cell>
          <cell r="E62">
            <v>3512.036499999997</v>
          </cell>
        </row>
        <row r="63">
          <cell r="A63">
            <v>350</v>
          </cell>
          <cell r="B63">
            <v>5</v>
          </cell>
          <cell r="C63">
            <v>8.2338000000000005</v>
          </cell>
          <cell r="D63">
            <v>41.169000000000004</v>
          </cell>
          <cell r="E63">
            <v>3553.2054999999968</v>
          </cell>
        </row>
        <row r="64">
          <cell r="A64">
            <v>355</v>
          </cell>
          <cell r="B64">
            <v>5</v>
          </cell>
          <cell r="C64">
            <v>8.2338000000000005</v>
          </cell>
          <cell r="D64">
            <v>41.169000000000004</v>
          </cell>
          <cell r="E64">
            <v>3594.3744999999967</v>
          </cell>
        </row>
        <row r="65">
          <cell r="A65">
            <v>360</v>
          </cell>
          <cell r="B65">
            <v>5</v>
          </cell>
          <cell r="C65">
            <v>8.2338000000000005</v>
          </cell>
          <cell r="D65">
            <v>41.169000000000004</v>
          </cell>
          <cell r="E65">
            <v>3635.5434999999966</v>
          </cell>
        </row>
        <row r="66">
          <cell r="A66">
            <v>365</v>
          </cell>
          <cell r="B66">
            <v>5</v>
          </cell>
          <cell r="C66">
            <v>8.2338000000000005</v>
          </cell>
          <cell r="D66">
            <v>41.169000000000004</v>
          </cell>
          <cell r="E66">
            <v>3676.7124999999965</v>
          </cell>
        </row>
        <row r="67">
          <cell r="A67">
            <v>370</v>
          </cell>
          <cell r="B67">
            <v>5</v>
          </cell>
          <cell r="C67">
            <v>8.2338000000000005</v>
          </cell>
          <cell r="D67">
            <v>41.169000000000004</v>
          </cell>
          <cell r="E67">
            <v>3717.8814999999963</v>
          </cell>
        </row>
        <row r="68">
          <cell r="A68">
            <v>375</v>
          </cell>
          <cell r="B68">
            <v>5</v>
          </cell>
          <cell r="C68">
            <v>8.2338000000000005</v>
          </cell>
          <cell r="D68">
            <v>41.169000000000004</v>
          </cell>
          <cell r="E68">
            <v>3759.0504999999962</v>
          </cell>
        </row>
        <row r="69">
          <cell r="A69">
            <v>380</v>
          </cell>
          <cell r="B69">
            <v>5</v>
          </cell>
          <cell r="C69">
            <v>8.2338000000000005</v>
          </cell>
          <cell r="D69">
            <v>41.169000000000004</v>
          </cell>
          <cell r="E69">
            <v>3800.2194999999961</v>
          </cell>
        </row>
        <row r="70">
          <cell r="A70">
            <v>385</v>
          </cell>
          <cell r="B70">
            <v>5</v>
          </cell>
          <cell r="C70">
            <v>8.2338000000000005</v>
          </cell>
          <cell r="D70">
            <v>41.169000000000004</v>
          </cell>
          <cell r="E70">
            <v>3841.3884999999959</v>
          </cell>
        </row>
        <row r="71">
          <cell r="A71">
            <v>390</v>
          </cell>
          <cell r="B71">
            <v>5</v>
          </cell>
          <cell r="C71">
            <v>8.2338000000000005</v>
          </cell>
          <cell r="D71">
            <v>41.169000000000004</v>
          </cell>
          <cell r="E71">
            <v>3882.5574999999958</v>
          </cell>
        </row>
        <row r="72">
          <cell r="A72">
            <v>395</v>
          </cell>
          <cell r="B72">
            <v>5</v>
          </cell>
          <cell r="C72">
            <v>8.2338000000000005</v>
          </cell>
          <cell r="D72">
            <v>41.169000000000004</v>
          </cell>
          <cell r="E72">
            <v>3923.7264999999957</v>
          </cell>
        </row>
        <row r="73">
          <cell r="A73">
            <v>400</v>
          </cell>
          <cell r="B73">
            <v>5</v>
          </cell>
          <cell r="C73">
            <v>8</v>
          </cell>
          <cell r="D73">
            <v>40.584500000000006</v>
          </cell>
          <cell r="E73">
            <v>3964.3109999999956</v>
          </cell>
        </row>
        <row r="74">
          <cell r="A74">
            <v>405</v>
          </cell>
          <cell r="B74">
            <v>5</v>
          </cell>
          <cell r="C74">
            <v>7.9904000000000002</v>
          </cell>
          <cell r="D74">
            <v>39.975999999999999</v>
          </cell>
          <cell r="E74">
            <v>4004.2869999999957</v>
          </cell>
        </row>
        <row r="75">
          <cell r="A75">
            <v>410</v>
          </cell>
          <cell r="B75">
            <v>5</v>
          </cell>
          <cell r="C75">
            <v>7.9904000000000002</v>
          </cell>
          <cell r="D75">
            <v>39.951999999999998</v>
          </cell>
          <cell r="E75">
            <v>4044.2389999999959</v>
          </cell>
        </row>
        <row r="76">
          <cell r="A76">
            <v>415</v>
          </cell>
          <cell r="B76">
            <v>5</v>
          </cell>
          <cell r="C76">
            <v>7.9904000000000002</v>
          </cell>
          <cell r="D76">
            <v>39.951999999999998</v>
          </cell>
          <cell r="E76">
            <v>4084.1909999999962</v>
          </cell>
        </row>
        <row r="77">
          <cell r="A77">
            <v>420</v>
          </cell>
          <cell r="B77">
            <v>5</v>
          </cell>
          <cell r="C77">
            <v>7.9904000000000002</v>
          </cell>
          <cell r="D77">
            <v>39.951999999999998</v>
          </cell>
          <cell r="E77">
            <v>4124.1429999999964</v>
          </cell>
        </row>
        <row r="78">
          <cell r="A78">
            <v>425</v>
          </cell>
          <cell r="B78">
            <v>5</v>
          </cell>
          <cell r="C78">
            <v>7.9904000000000002</v>
          </cell>
          <cell r="D78">
            <v>39.951999999999998</v>
          </cell>
          <cell r="E78">
            <v>4164.0949999999966</v>
          </cell>
        </row>
        <row r="79">
          <cell r="A79">
            <v>430</v>
          </cell>
          <cell r="B79">
            <v>5</v>
          </cell>
          <cell r="C79">
            <v>7.9904000000000002</v>
          </cell>
          <cell r="D79">
            <v>39.951999999999998</v>
          </cell>
          <cell r="E79">
            <v>4204.0469999999968</v>
          </cell>
        </row>
        <row r="80">
          <cell r="D80">
            <v>0</v>
          </cell>
          <cell r="E80">
            <v>4204.0469999999968</v>
          </cell>
        </row>
        <row r="81">
          <cell r="A81">
            <v>490</v>
          </cell>
          <cell r="B81">
            <v>0</v>
          </cell>
          <cell r="C81">
            <v>7.9904000000000002</v>
          </cell>
          <cell r="D81">
            <v>0</v>
          </cell>
          <cell r="E81">
            <v>4204.0469999999968</v>
          </cell>
        </row>
        <row r="82">
          <cell r="A82">
            <v>495</v>
          </cell>
          <cell r="B82">
            <v>5</v>
          </cell>
          <cell r="C82">
            <v>7.9904000000000002</v>
          </cell>
          <cell r="D82">
            <v>39.951999999999998</v>
          </cell>
          <cell r="E82">
            <v>4243.9989999999971</v>
          </cell>
        </row>
        <row r="83">
          <cell r="A83">
            <v>500</v>
          </cell>
          <cell r="B83">
            <v>5</v>
          </cell>
          <cell r="C83">
            <v>7.9904000000000002</v>
          </cell>
          <cell r="D83">
            <v>39.951999999999998</v>
          </cell>
          <cell r="E83">
            <v>4283.9509999999973</v>
          </cell>
        </row>
        <row r="84">
          <cell r="A84">
            <v>505</v>
          </cell>
          <cell r="B84">
            <v>5</v>
          </cell>
          <cell r="C84">
            <v>7.9904000000000002</v>
          </cell>
          <cell r="D84">
            <v>39.951999999999998</v>
          </cell>
          <cell r="E84">
            <v>4323.9029999999975</v>
          </cell>
        </row>
        <row r="85">
          <cell r="A85">
            <v>510</v>
          </cell>
          <cell r="B85">
            <v>5</v>
          </cell>
          <cell r="C85">
            <v>7.9904000000000002</v>
          </cell>
          <cell r="D85">
            <v>39.951999999999998</v>
          </cell>
          <cell r="E85">
            <v>4363.8549999999977</v>
          </cell>
        </row>
        <row r="86">
          <cell r="A86">
            <v>515</v>
          </cell>
          <cell r="B86">
            <v>5</v>
          </cell>
          <cell r="C86">
            <v>7.9904000000000002</v>
          </cell>
          <cell r="D86">
            <v>39.951999999999998</v>
          </cell>
          <cell r="E86">
            <v>4403.806999999998</v>
          </cell>
        </row>
        <row r="87">
          <cell r="A87">
            <v>520</v>
          </cell>
          <cell r="B87">
            <v>5</v>
          </cell>
          <cell r="C87">
            <v>7.9904000000000002</v>
          </cell>
          <cell r="D87">
            <v>39.951999999999998</v>
          </cell>
          <cell r="E87">
            <v>4443.7589999999982</v>
          </cell>
        </row>
        <row r="88">
          <cell r="A88">
            <v>525</v>
          </cell>
          <cell r="B88">
            <v>5</v>
          </cell>
          <cell r="C88">
            <v>7.9904000000000002</v>
          </cell>
          <cell r="D88">
            <v>39.951999999999998</v>
          </cell>
          <cell r="E88">
            <v>4483.7109999999984</v>
          </cell>
        </row>
        <row r="89">
          <cell r="A89">
            <v>530</v>
          </cell>
          <cell r="B89">
            <v>5</v>
          </cell>
          <cell r="C89">
            <v>7.9904000000000002</v>
          </cell>
          <cell r="D89">
            <v>39.951999999999998</v>
          </cell>
          <cell r="E89">
            <v>4523.6629999999986</v>
          </cell>
        </row>
        <row r="90">
          <cell r="A90">
            <v>535</v>
          </cell>
          <cell r="B90">
            <v>5</v>
          </cell>
          <cell r="C90">
            <v>8.1144999999999996</v>
          </cell>
          <cell r="D90">
            <v>40.262250000000002</v>
          </cell>
          <cell r="E90">
            <v>4563.9252499999984</v>
          </cell>
        </row>
        <row r="91">
          <cell r="A91">
            <v>540</v>
          </cell>
          <cell r="B91">
            <v>5</v>
          </cell>
          <cell r="C91">
            <v>8.1144999999999996</v>
          </cell>
          <cell r="D91">
            <v>40.572499999999998</v>
          </cell>
          <cell r="E91">
            <v>4604.4977499999986</v>
          </cell>
        </row>
        <row r="92">
          <cell r="A92">
            <v>545</v>
          </cell>
          <cell r="B92">
            <v>5</v>
          </cell>
          <cell r="C92">
            <v>8.1144999999999996</v>
          </cell>
          <cell r="D92">
            <v>40.572499999999998</v>
          </cell>
          <cell r="E92">
            <v>4645.0702499999989</v>
          </cell>
        </row>
        <row r="93">
          <cell r="A93">
            <v>550</v>
          </cell>
          <cell r="B93">
            <v>5</v>
          </cell>
          <cell r="C93">
            <v>8.1144999999999996</v>
          </cell>
          <cell r="D93">
            <v>40.572499999999998</v>
          </cell>
          <cell r="E93">
            <v>4685.6427499999991</v>
          </cell>
        </row>
        <row r="94">
          <cell r="A94">
            <v>555</v>
          </cell>
          <cell r="B94">
            <v>5</v>
          </cell>
          <cell r="C94">
            <v>8.1144999999999996</v>
          </cell>
          <cell r="D94">
            <v>40.572499999999998</v>
          </cell>
          <cell r="E94">
            <v>4726.2152499999993</v>
          </cell>
        </row>
        <row r="95">
          <cell r="A95">
            <v>560</v>
          </cell>
          <cell r="B95">
            <v>5</v>
          </cell>
          <cell r="C95">
            <v>8.1144999999999996</v>
          </cell>
          <cell r="D95">
            <v>40.572499999999998</v>
          </cell>
          <cell r="E95">
            <v>4766.7877499999995</v>
          </cell>
        </row>
        <row r="96">
          <cell r="A96">
            <v>565</v>
          </cell>
          <cell r="B96">
            <v>5</v>
          </cell>
          <cell r="C96">
            <v>8.1144999999999996</v>
          </cell>
          <cell r="D96">
            <v>40.572499999999998</v>
          </cell>
          <cell r="E96">
            <v>4807.3602499999997</v>
          </cell>
        </row>
        <row r="97">
          <cell r="A97">
            <v>570</v>
          </cell>
          <cell r="B97">
            <v>5</v>
          </cell>
          <cell r="C97">
            <v>8.1144999999999996</v>
          </cell>
          <cell r="D97">
            <v>40.572499999999998</v>
          </cell>
          <cell r="E97">
            <v>4847.9327499999999</v>
          </cell>
        </row>
        <row r="98">
          <cell r="A98">
            <v>575</v>
          </cell>
          <cell r="B98">
            <v>5</v>
          </cell>
          <cell r="C98">
            <v>8.1144999999999996</v>
          </cell>
          <cell r="D98">
            <v>40.572499999999998</v>
          </cell>
          <cell r="E98">
            <v>4888.5052500000002</v>
          </cell>
        </row>
        <row r="99">
          <cell r="A99">
            <v>580</v>
          </cell>
          <cell r="B99">
            <v>5</v>
          </cell>
          <cell r="C99">
            <v>8.1144999999999996</v>
          </cell>
          <cell r="D99">
            <v>40.572499999999998</v>
          </cell>
          <cell r="E99">
            <v>4929.0777500000004</v>
          </cell>
        </row>
        <row r="100">
          <cell r="A100">
            <v>585</v>
          </cell>
          <cell r="B100">
            <v>5</v>
          </cell>
          <cell r="C100">
            <v>8.1144999999999996</v>
          </cell>
          <cell r="D100">
            <v>40.572499999999998</v>
          </cell>
          <cell r="E100">
            <v>4969.6502500000006</v>
          </cell>
        </row>
        <row r="101">
          <cell r="A101">
            <v>590</v>
          </cell>
          <cell r="B101">
            <v>5</v>
          </cell>
          <cell r="C101">
            <v>8.1144999999999996</v>
          </cell>
          <cell r="D101">
            <v>40.572499999999998</v>
          </cell>
          <cell r="E101">
            <v>5010.2227500000008</v>
          </cell>
        </row>
        <row r="102">
          <cell r="A102">
            <v>595</v>
          </cell>
          <cell r="B102">
            <v>5</v>
          </cell>
          <cell r="C102">
            <v>8.1144999999999996</v>
          </cell>
          <cell r="D102">
            <v>40.572499999999998</v>
          </cell>
          <cell r="E102">
            <v>5050.795250000001</v>
          </cell>
        </row>
        <row r="103">
          <cell r="A103">
            <v>600</v>
          </cell>
          <cell r="B103">
            <v>5</v>
          </cell>
          <cell r="C103">
            <v>8.1144999999999996</v>
          </cell>
          <cell r="D103">
            <v>40.572499999999998</v>
          </cell>
          <cell r="E103">
            <v>5091.3677500000013</v>
          </cell>
        </row>
        <row r="104">
          <cell r="A104">
            <v>605</v>
          </cell>
          <cell r="B104">
            <v>5</v>
          </cell>
          <cell r="C104">
            <v>8.1199999999999992</v>
          </cell>
          <cell r="D104">
            <v>40.586249999999993</v>
          </cell>
          <cell r="E104">
            <v>5131.9540000000015</v>
          </cell>
        </row>
        <row r="105">
          <cell r="A105">
            <v>610</v>
          </cell>
          <cell r="B105">
            <v>5</v>
          </cell>
          <cell r="C105">
            <v>8.1199999999999992</v>
          </cell>
          <cell r="D105">
            <v>40.599999999999994</v>
          </cell>
          <cell r="E105">
            <v>5172.5540000000019</v>
          </cell>
        </row>
        <row r="106">
          <cell r="A106">
            <v>615</v>
          </cell>
          <cell r="B106">
            <v>5</v>
          </cell>
          <cell r="C106">
            <v>8.2338000000000005</v>
          </cell>
          <cell r="D106">
            <v>40.884500000000003</v>
          </cell>
          <cell r="E106">
            <v>5213.438500000002</v>
          </cell>
        </row>
        <row r="107">
          <cell r="A107">
            <v>620</v>
          </cell>
          <cell r="B107">
            <v>5</v>
          </cell>
          <cell r="C107">
            <v>8.2338000000000005</v>
          </cell>
          <cell r="D107">
            <v>41.169000000000004</v>
          </cell>
          <cell r="E107">
            <v>5254.6075000000019</v>
          </cell>
        </row>
        <row r="108">
          <cell r="A108">
            <v>625</v>
          </cell>
          <cell r="B108">
            <v>5</v>
          </cell>
          <cell r="C108">
            <v>8.2338000000000005</v>
          </cell>
          <cell r="D108">
            <v>41.169000000000004</v>
          </cell>
          <cell r="E108">
            <v>5295.7765000000018</v>
          </cell>
        </row>
        <row r="109">
          <cell r="A109">
            <v>630</v>
          </cell>
          <cell r="B109">
            <v>5</v>
          </cell>
          <cell r="C109">
            <v>8.2338000000000005</v>
          </cell>
          <cell r="D109">
            <v>41.169000000000004</v>
          </cell>
          <cell r="E109">
            <v>5336.9455000000016</v>
          </cell>
        </row>
        <row r="110">
          <cell r="A110">
            <v>635</v>
          </cell>
          <cell r="B110">
            <v>5</v>
          </cell>
          <cell r="C110">
            <v>8.2338000000000005</v>
          </cell>
          <cell r="D110">
            <v>41.169000000000004</v>
          </cell>
          <cell r="E110">
            <v>5378.1145000000015</v>
          </cell>
        </row>
        <row r="111">
          <cell r="A111">
            <v>640</v>
          </cell>
          <cell r="B111">
            <v>5</v>
          </cell>
          <cell r="C111">
            <v>8.2338000000000005</v>
          </cell>
          <cell r="D111">
            <v>41.169000000000004</v>
          </cell>
          <cell r="E111">
            <v>5419.2835000000014</v>
          </cell>
        </row>
        <row r="112">
          <cell r="A112">
            <v>650</v>
          </cell>
          <cell r="B112">
            <v>10</v>
          </cell>
          <cell r="C112">
            <v>8.2338000000000005</v>
          </cell>
          <cell r="D112">
            <v>82.338000000000008</v>
          </cell>
          <cell r="E112">
            <v>5501.6215000000011</v>
          </cell>
        </row>
        <row r="113">
          <cell r="A113">
            <v>660</v>
          </cell>
          <cell r="B113">
            <v>10</v>
          </cell>
          <cell r="C113">
            <v>8.2338000000000005</v>
          </cell>
          <cell r="D113">
            <v>82.338000000000008</v>
          </cell>
          <cell r="E113">
            <v>5583.9595000000008</v>
          </cell>
        </row>
        <row r="114">
          <cell r="A114">
            <v>680</v>
          </cell>
          <cell r="B114">
            <v>20</v>
          </cell>
          <cell r="C114">
            <v>8.2338000000000005</v>
          </cell>
          <cell r="D114">
            <v>164.67600000000002</v>
          </cell>
          <cell r="E114">
            <v>5748.6355000000012</v>
          </cell>
        </row>
        <row r="115">
          <cell r="A115">
            <v>700</v>
          </cell>
          <cell r="B115">
            <v>20</v>
          </cell>
          <cell r="C115">
            <v>8.2338000000000005</v>
          </cell>
          <cell r="D115">
            <v>164.67600000000002</v>
          </cell>
          <cell r="E115">
            <v>5913.3115000000016</v>
          </cell>
        </row>
        <row r="116">
          <cell r="A116">
            <v>720</v>
          </cell>
          <cell r="B116">
            <v>20</v>
          </cell>
          <cell r="C116">
            <v>8.2338000000000005</v>
          </cell>
          <cell r="D116">
            <v>164.67600000000002</v>
          </cell>
          <cell r="E116">
            <v>6077.987500000002</v>
          </cell>
        </row>
        <row r="117">
          <cell r="A117">
            <v>740</v>
          </cell>
          <cell r="B117">
            <v>20</v>
          </cell>
          <cell r="C117">
            <v>8.2338000000000005</v>
          </cell>
          <cell r="D117">
            <v>164.67600000000002</v>
          </cell>
          <cell r="E117">
            <v>6242.6635000000024</v>
          </cell>
        </row>
        <row r="118">
          <cell r="A118">
            <v>760</v>
          </cell>
          <cell r="B118">
            <v>20</v>
          </cell>
          <cell r="C118">
            <v>8.2338000000000005</v>
          </cell>
          <cell r="D118">
            <v>164.67600000000002</v>
          </cell>
          <cell r="E118">
            <v>6407.3395000000028</v>
          </cell>
        </row>
        <row r="119">
          <cell r="A119">
            <v>780</v>
          </cell>
          <cell r="B119">
            <v>20</v>
          </cell>
          <cell r="C119">
            <v>8.2338000000000005</v>
          </cell>
          <cell r="D119">
            <v>164.67600000000002</v>
          </cell>
          <cell r="E119">
            <v>6572.0155000000032</v>
          </cell>
        </row>
        <row r="120">
          <cell r="A120">
            <v>800</v>
          </cell>
          <cell r="B120">
            <v>20</v>
          </cell>
          <cell r="C120">
            <v>8.2338000000000005</v>
          </cell>
          <cell r="D120">
            <v>164.67600000000002</v>
          </cell>
          <cell r="E120">
            <v>6736.6915000000035</v>
          </cell>
        </row>
        <row r="121">
          <cell r="A121">
            <v>820</v>
          </cell>
          <cell r="B121">
            <v>20</v>
          </cell>
          <cell r="C121">
            <v>8.2338000000000005</v>
          </cell>
          <cell r="D121">
            <v>164.67600000000002</v>
          </cell>
          <cell r="E121">
            <v>6901.3675000000039</v>
          </cell>
        </row>
        <row r="122">
          <cell r="A122">
            <v>830</v>
          </cell>
          <cell r="B122">
            <v>10</v>
          </cell>
          <cell r="C122">
            <v>8.2338000000000005</v>
          </cell>
          <cell r="D122">
            <v>82.338000000000008</v>
          </cell>
          <cell r="E122">
            <v>6983.7055000000037</v>
          </cell>
        </row>
        <row r="123">
          <cell r="A123">
            <v>840</v>
          </cell>
          <cell r="B123">
            <v>10</v>
          </cell>
          <cell r="C123">
            <v>8.2338000000000005</v>
          </cell>
          <cell r="D123">
            <v>82.338000000000008</v>
          </cell>
          <cell r="E123">
            <v>7066.0435000000034</v>
          </cell>
        </row>
        <row r="124">
          <cell r="A124">
            <v>850</v>
          </cell>
          <cell r="B124">
            <v>10</v>
          </cell>
          <cell r="C124">
            <v>8.2338000000000005</v>
          </cell>
          <cell r="D124">
            <v>82.338000000000008</v>
          </cell>
          <cell r="E124">
            <v>7148.3815000000031</v>
          </cell>
        </row>
        <row r="125">
          <cell r="A125">
            <v>860</v>
          </cell>
          <cell r="B125">
            <v>10</v>
          </cell>
          <cell r="C125">
            <v>8.2338000000000005</v>
          </cell>
          <cell r="D125">
            <v>82.338000000000008</v>
          </cell>
          <cell r="E125">
            <v>7230.7195000000029</v>
          </cell>
        </row>
        <row r="126">
          <cell r="A126">
            <v>870</v>
          </cell>
          <cell r="B126">
            <v>10</v>
          </cell>
          <cell r="C126">
            <v>8.2338000000000005</v>
          </cell>
          <cell r="D126">
            <v>82.338000000000008</v>
          </cell>
          <cell r="E126">
            <v>7313.0575000000026</v>
          </cell>
        </row>
        <row r="127">
          <cell r="A127">
            <v>880</v>
          </cell>
          <cell r="B127">
            <v>10</v>
          </cell>
          <cell r="C127">
            <v>8.2338000000000005</v>
          </cell>
          <cell r="D127">
            <v>82.338000000000008</v>
          </cell>
          <cell r="E127">
            <v>7395.3955000000024</v>
          </cell>
        </row>
        <row r="128">
          <cell r="A128">
            <v>890</v>
          </cell>
          <cell r="B128">
            <v>10</v>
          </cell>
          <cell r="C128">
            <v>8.2338000000000005</v>
          </cell>
          <cell r="D128">
            <v>82.338000000000008</v>
          </cell>
          <cell r="E128">
            <v>7477.7335000000021</v>
          </cell>
        </row>
        <row r="129">
          <cell r="A129">
            <v>900</v>
          </cell>
          <cell r="B129">
            <v>10</v>
          </cell>
          <cell r="C129">
            <v>8.2338000000000005</v>
          </cell>
          <cell r="D129">
            <v>82.338000000000008</v>
          </cell>
          <cell r="E129">
            <v>7560.0715000000018</v>
          </cell>
        </row>
        <row r="130">
          <cell r="A130">
            <v>920</v>
          </cell>
          <cell r="B130">
            <v>20</v>
          </cell>
          <cell r="C130">
            <v>8.2338000000000005</v>
          </cell>
          <cell r="D130">
            <v>164.67600000000002</v>
          </cell>
          <cell r="E130">
            <v>7724.7475000000022</v>
          </cell>
        </row>
        <row r="131">
          <cell r="A131">
            <v>940</v>
          </cell>
          <cell r="B131">
            <v>20</v>
          </cell>
          <cell r="C131">
            <v>8.2338000000000005</v>
          </cell>
          <cell r="D131">
            <v>164.67600000000002</v>
          </cell>
          <cell r="E131">
            <v>7889.4235000000026</v>
          </cell>
        </row>
        <row r="132">
          <cell r="A132">
            <v>960</v>
          </cell>
          <cell r="B132">
            <v>20</v>
          </cell>
          <cell r="C132">
            <v>8.2338000000000005</v>
          </cell>
          <cell r="D132">
            <v>164.67600000000002</v>
          </cell>
          <cell r="E132">
            <v>8054.099500000003</v>
          </cell>
        </row>
        <row r="133">
          <cell r="A133">
            <v>980</v>
          </cell>
          <cell r="B133">
            <v>20</v>
          </cell>
          <cell r="C133">
            <v>8.2338000000000005</v>
          </cell>
          <cell r="D133">
            <v>164.67600000000002</v>
          </cell>
          <cell r="E133">
            <v>8218.7755000000034</v>
          </cell>
        </row>
        <row r="134">
          <cell r="A134">
            <v>1000</v>
          </cell>
          <cell r="B134">
            <v>20</v>
          </cell>
          <cell r="C134">
            <v>8.2338000000000005</v>
          </cell>
          <cell r="D134">
            <v>164.67600000000002</v>
          </cell>
          <cell r="E134">
            <v>8383.4515000000029</v>
          </cell>
        </row>
        <row r="135">
          <cell r="A135">
            <v>1000</v>
          </cell>
          <cell r="C135">
            <v>8.2338000000000005</v>
          </cell>
          <cell r="D135">
            <v>0</v>
          </cell>
          <cell r="E135">
            <v>8383.4515000000029</v>
          </cell>
        </row>
        <row r="136">
          <cell r="A136">
            <v>1020</v>
          </cell>
          <cell r="B136">
            <v>20</v>
          </cell>
          <cell r="C136">
            <v>8.2338000000000005</v>
          </cell>
          <cell r="D136">
            <v>164.67600000000002</v>
          </cell>
          <cell r="E136">
            <v>8548.1275000000023</v>
          </cell>
        </row>
        <row r="137">
          <cell r="A137">
            <v>1040</v>
          </cell>
          <cell r="B137">
            <v>20</v>
          </cell>
          <cell r="C137">
            <v>8.2338000000000005</v>
          </cell>
          <cell r="D137">
            <v>164.67600000000002</v>
          </cell>
          <cell r="E137">
            <v>8712.8035000000018</v>
          </cell>
        </row>
        <row r="138">
          <cell r="A138">
            <v>1060</v>
          </cell>
          <cell r="B138">
            <v>20</v>
          </cell>
          <cell r="C138">
            <v>8.2338000000000005</v>
          </cell>
          <cell r="D138">
            <v>164.67600000000002</v>
          </cell>
          <cell r="E138">
            <v>8877.4795000000013</v>
          </cell>
        </row>
        <row r="139">
          <cell r="A139">
            <v>1080</v>
          </cell>
          <cell r="B139">
            <v>20</v>
          </cell>
          <cell r="C139">
            <v>8.2338000000000005</v>
          </cell>
          <cell r="D139">
            <v>164.67600000000002</v>
          </cell>
          <cell r="E139">
            <v>9042.1555000000008</v>
          </cell>
        </row>
        <row r="140">
          <cell r="A140">
            <v>1090</v>
          </cell>
          <cell r="B140">
            <v>10</v>
          </cell>
          <cell r="C140">
            <v>8.2338000000000005</v>
          </cell>
          <cell r="D140">
            <v>82.338000000000008</v>
          </cell>
          <cell r="E140">
            <v>9124.4935000000005</v>
          </cell>
        </row>
        <row r="141">
          <cell r="A141">
            <v>1100</v>
          </cell>
          <cell r="B141">
            <v>10</v>
          </cell>
          <cell r="C141">
            <v>8.2338000000000005</v>
          </cell>
          <cell r="D141">
            <v>82.338000000000008</v>
          </cell>
          <cell r="E141">
            <v>9206.8315000000002</v>
          </cell>
        </row>
        <row r="142">
          <cell r="A142">
            <v>1110</v>
          </cell>
          <cell r="B142">
            <v>10</v>
          </cell>
          <cell r="C142">
            <v>8.2338000000000005</v>
          </cell>
          <cell r="D142">
            <v>82.338000000000008</v>
          </cell>
          <cell r="E142">
            <v>9289.1695</v>
          </cell>
        </row>
        <row r="143">
          <cell r="A143">
            <v>1120</v>
          </cell>
          <cell r="B143">
            <v>10</v>
          </cell>
          <cell r="C143">
            <v>8.2338000000000005</v>
          </cell>
          <cell r="D143">
            <v>82.338000000000008</v>
          </cell>
          <cell r="E143">
            <v>9371.5074999999997</v>
          </cell>
        </row>
        <row r="144">
          <cell r="A144">
            <v>1130</v>
          </cell>
          <cell r="B144">
            <v>10</v>
          </cell>
          <cell r="C144">
            <v>8.2338000000000005</v>
          </cell>
          <cell r="D144">
            <v>82.338000000000008</v>
          </cell>
          <cell r="E144">
            <v>9453.8454999999994</v>
          </cell>
        </row>
        <row r="145">
          <cell r="A145">
            <v>1140</v>
          </cell>
          <cell r="B145">
            <v>10</v>
          </cell>
          <cell r="C145">
            <v>8.2338000000000005</v>
          </cell>
          <cell r="D145">
            <v>82.338000000000008</v>
          </cell>
          <cell r="E145">
            <v>9536.1834999999992</v>
          </cell>
        </row>
        <row r="146">
          <cell r="A146">
            <v>1150</v>
          </cell>
          <cell r="B146">
            <v>10</v>
          </cell>
          <cell r="C146">
            <v>8.2338000000000005</v>
          </cell>
          <cell r="D146">
            <v>82.338000000000008</v>
          </cell>
          <cell r="E146">
            <v>9618.5214999999989</v>
          </cell>
        </row>
        <row r="147">
          <cell r="A147">
            <v>1160</v>
          </cell>
          <cell r="B147">
            <v>10</v>
          </cell>
          <cell r="C147">
            <v>8.2338000000000005</v>
          </cell>
          <cell r="D147">
            <v>82.338000000000008</v>
          </cell>
          <cell r="E147">
            <v>9700.8594999999987</v>
          </cell>
        </row>
        <row r="148">
          <cell r="A148">
            <v>1170</v>
          </cell>
          <cell r="B148">
            <v>10</v>
          </cell>
          <cell r="C148">
            <v>8.2338000000000005</v>
          </cell>
          <cell r="D148">
            <v>82.338000000000008</v>
          </cell>
          <cell r="E148">
            <v>9783.1974999999984</v>
          </cell>
        </row>
        <row r="149">
          <cell r="A149">
            <v>1180</v>
          </cell>
          <cell r="B149">
            <v>10</v>
          </cell>
          <cell r="C149">
            <v>8.2338000000000005</v>
          </cell>
          <cell r="D149">
            <v>82.338000000000008</v>
          </cell>
          <cell r="E149">
            <v>9865.5354999999981</v>
          </cell>
        </row>
        <row r="150">
          <cell r="A150">
            <v>1200</v>
          </cell>
          <cell r="B150">
            <v>20</v>
          </cell>
          <cell r="C150">
            <v>8.2338000000000005</v>
          </cell>
          <cell r="D150">
            <v>164.67600000000002</v>
          </cell>
          <cell r="E150">
            <v>10030.211499999998</v>
          </cell>
        </row>
        <row r="151">
          <cell r="A151">
            <v>1220</v>
          </cell>
          <cell r="B151">
            <v>20</v>
          </cell>
          <cell r="C151">
            <v>8.2338000000000005</v>
          </cell>
          <cell r="D151">
            <v>164.67600000000002</v>
          </cell>
          <cell r="E151">
            <v>10194.887499999997</v>
          </cell>
        </row>
        <row r="152">
          <cell r="A152">
            <v>1240</v>
          </cell>
          <cell r="B152">
            <v>20</v>
          </cell>
          <cell r="C152">
            <v>8.2338000000000005</v>
          </cell>
          <cell r="D152">
            <v>164.67600000000002</v>
          </cell>
          <cell r="E152">
            <v>10359.563499999997</v>
          </cell>
        </row>
        <row r="153">
          <cell r="A153">
            <v>1260</v>
          </cell>
          <cell r="B153">
            <v>20</v>
          </cell>
          <cell r="C153">
            <v>8.2338000000000005</v>
          </cell>
          <cell r="D153">
            <v>164.67600000000002</v>
          </cell>
          <cell r="E153">
            <v>10524.239499999996</v>
          </cell>
        </row>
        <row r="154">
          <cell r="A154">
            <v>1280</v>
          </cell>
          <cell r="B154">
            <v>20</v>
          </cell>
          <cell r="C154">
            <v>8.2338000000000005</v>
          </cell>
          <cell r="D154">
            <v>164.67600000000002</v>
          </cell>
          <cell r="E154">
            <v>10688.915499999996</v>
          </cell>
        </row>
        <row r="155">
          <cell r="A155">
            <v>1300</v>
          </cell>
          <cell r="B155">
            <v>20</v>
          </cell>
          <cell r="C155">
            <v>8.2338000000000005</v>
          </cell>
          <cell r="D155">
            <v>164.67600000000002</v>
          </cell>
          <cell r="E155">
            <v>10853.591499999995</v>
          </cell>
        </row>
        <row r="156">
          <cell r="A156">
            <v>1310</v>
          </cell>
          <cell r="B156">
            <v>10</v>
          </cell>
          <cell r="C156">
            <v>8.2338000000000005</v>
          </cell>
          <cell r="D156">
            <v>82.338000000000008</v>
          </cell>
          <cell r="E156">
            <v>10935.929499999995</v>
          </cell>
        </row>
        <row r="157">
          <cell r="A157">
            <v>1320</v>
          </cell>
          <cell r="B157">
            <v>10</v>
          </cell>
          <cell r="C157">
            <v>8.2338000000000005</v>
          </cell>
          <cell r="D157">
            <v>82.338000000000008</v>
          </cell>
          <cell r="E157">
            <v>11018.267499999994</v>
          </cell>
        </row>
        <row r="158">
          <cell r="A158">
            <v>1330</v>
          </cell>
          <cell r="B158">
            <v>10</v>
          </cell>
          <cell r="C158">
            <v>8.2338000000000005</v>
          </cell>
          <cell r="D158">
            <v>82.338000000000008</v>
          </cell>
          <cell r="E158">
            <v>11100.605499999994</v>
          </cell>
        </row>
        <row r="159">
          <cell r="A159">
            <v>1340</v>
          </cell>
          <cell r="B159">
            <v>10</v>
          </cell>
          <cell r="C159">
            <v>8.2338000000000005</v>
          </cell>
          <cell r="D159">
            <v>82.338000000000008</v>
          </cell>
          <cell r="E159">
            <v>11182.943499999994</v>
          </cell>
        </row>
        <row r="160">
          <cell r="A160">
            <v>1360</v>
          </cell>
          <cell r="B160">
            <v>20</v>
          </cell>
          <cell r="C160">
            <v>8.2338000000000005</v>
          </cell>
          <cell r="D160">
            <v>164.67600000000002</v>
          </cell>
          <cell r="E160">
            <v>11347.619499999993</v>
          </cell>
        </row>
        <row r="161">
          <cell r="A161">
            <v>1380</v>
          </cell>
          <cell r="B161">
            <v>20</v>
          </cell>
          <cell r="C161">
            <v>8.2338000000000005</v>
          </cell>
          <cell r="D161">
            <v>164.67600000000002</v>
          </cell>
          <cell r="E161">
            <v>11512.295499999993</v>
          </cell>
        </row>
        <row r="162">
          <cell r="A162">
            <v>1400</v>
          </cell>
          <cell r="B162">
            <v>20</v>
          </cell>
          <cell r="C162">
            <v>8.2338000000000005</v>
          </cell>
          <cell r="D162">
            <v>164.67600000000002</v>
          </cell>
          <cell r="E162">
            <v>11676.971499999992</v>
          </cell>
        </row>
        <row r="163">
          <cell r="A163">
            <v>1420</v>
          </cell>
          <cell r="B163">
            <v>20</v>
          </cell>
          <cell r="C163">
            <v>8.2338000000000005</v>
          </cell>
          <cell r="D163">
            <v>164.67600000000002</v>
          </cell>
          <cell r="E163">
            <v>11841.647499999992</v>
          </cell>
        </row>
        <row r="164">
          <cell r="A164">
            <v>1440</v>
          </cell>
          <cell r="B164">
            <v>20</v>
          </cell>
          <cell r="C164">
            <v>8.2338000000000005</v>
          </cell>
          <cell r="D164">
            <v>164.67600000000002</v>
          </cell>
          <cell r="E164">
            <v>12006.323499999991</v>
          </cell>
        </row>
        <row r="165">
          <cell r="A165">
            <v>1460</v>
          </cell>
          <cell r="B165">
            <v>20</v>
          </cell>
          <cell r="C165">
            <v>8.2338000000000005</v>
          </cell>
          <cell r="D165">
            <v>164.67600000000002</v>
          </cell>
          <cell r="E165">
            <v>12170.999499999991</v>
          </cell>
        </row>
        <row r="166">
          <cell r="A166">
            <v>1480</v>
          </cell>
          <cell r="B166">
            <v>20</v>
          </cell>
          <cell r="C166">
            <v>8.2338000000000005</v>
          </cell>
          <cell r="D166">
            <v>164.67600000000002</v>
          </cell>
          <cell r="E166">
            <v>12335.67549999999</v>
          </cell>
        </row>
        <row r="167">
          <cell r="A167">
            <v>1500</v>
          </cell>
          <cell r="B167">
            <v>20</v>
          </cell>
          <cell r="C167">
            <v>8.2515000000000001</v>
          </cell>
          <cell r="D167">
            <v>164.85300000000001</v>
          </cell>
          <cell r="E167">
            <v>12500.528499999989</v>
          </cell>
        </row>
        <row r="168">
          <cell r="A168">
            <v>1520</v>
          </cell>
          <cell r="B168">
            <v>20</v>
          </cell>
          <cell r="C168">
            <v>8.6683000000000003</v>
          </cell>
          <cell r="D168">
            <v>169.19800000000004</v>
          </cell>
          <cell r="E168">
            <v>12669.72649999999</v>
          </cell>
        </row>
        <row r="169">
          <cell r="A169">
            <v>1530</v>
          </cell>
          <cell r="B169">
            <v>10</v>
          </cell>
          <cell r="C169">
            <v>8.7339000000000002</v>
          </cell>
          <cell r="D169">
            <v>87.010999999999996</v>
          </cell>
          <cell r="E169">
            <v>12756.73749999999</v>
          </cell>
        </row>
        <row r="170">
          <cell r="A170">
            <v>1540</v>
          </cell>
          <cell r="B170">
            <v>10</v>
          </cell>
          <cell r="C170">
            <v>8.7542000000000009</v>
          </cell>
          <cell r="D170">
            <v>87.440500000000014</v>
          </cell>
          <cell r="E170">
            <v>12844.177999999991</v>
          </cell>
        </row>
        <row r="171">
          <cell r="A171">
            <v>1560</v>
          </cell>
          <cell r="B171">
            <v>20</v>
          </cell>
          <cell r="C171">
            <v>8.813600000000001</v>
          </cell>
          <cell r="D171">
            <v>175.67800000000003</v>
          </cell>
          <cell r="E171">
            <v>13019.855999999991</v>
          </cell>
        </row>
        <row r="172">
          <cell r="A172">
            <v>1570</v>
          </cell>
          <cell r="B172">
            <v>10</v>
          </cell>
          <cell r="C172">
            <v>8.8367000000000004</v>
          </cell>
          <cell r="D172">
            <v>88.251500000000007</v>
          </cell>
          <cell r="E172">
            <v>13108.107499999991</v>
          </cell>
        </row>
        <row r="173">
          <cell r="A173">
            <v>1580</v>
          </cell>
          <cell r="B173">
            <v>10</v>
          </cell>
          <cell r="C173">
            <v>8.8340999999999994</v>
          </cell>
          <cell r="D173">
            <v>88.353999999999999</v>
          </cell>
          <cell r="E173">
            <v>13196.46149999999</v>
          </cell>
        </row>
        <row r="174">
          <cell r="A174">
            <v>1590</v>
          </cell>
          <cell r="B174">
            <v>10</v>
          </cell>
          <cell r="C174">
            <v>8.8340999999999994</v>
          </cell>
          <cell r="D174">
            <v>88.340999999999994</v>
          </cell>
          <cell r="E174">
            <v>13284.802499999991</v>
          </cell>
        </row>
        <row r="175">
          <cell r="A175">
            <v>1600</v>
          </cell>
          <cell r="B175">
            <v>10</v>
          </cell>
          <cell r="C175">
            <v>8.8340999999999994</v>
          </cell>
          <cell r="D175">
            <v>88.340999999999994</v>
          </cell>
          <cell r="E175">
            <v>13373.143499999991</v>
          </cell>
        </row>
        <row r="176">
          <cell r="A176">
            <v>1610</v>
          </cell>
          <cell r="B176">
            <v>10</v>
          </cell>
          <cell r="C176">
            <v>8.8340999999999994</v>
          </cell>
          <cell r="D176">
            <v>88.340999999999994</v>
          </cell>
          <cell r="E176">
            <v>13461.484499999991</v>
          </cell>
        </row>
        <row r="177">
          <cell r="A177">
            <v>1620</v>
          </cell>
          <cell r="B177">
            <v>10</v>
          </cell>
          <cell r="C177">
            <v>8.8230000000000004</v>
          </cell>
          <cell r="D177">
            <v>88.285499999999999</v>
          </cell>
          <cell r="E177">
            <v>13549.769999999991</v>
          </cell>
        </row>
        <row r="178">
          <cell r="A178">
            <v>1640</v>
          </cell>
          <cell r="B178">
            <v>20</v>
          </cell>
          <cell r="C178">
            <v>8.7886000000000006</v>
          </cell>
          <cell r="D178">
            <v>176.11600000000004</v>
          </cell>
          <cell r="E178">
            <v>13725.885999999991</v>
          </cell>
        </row>
        <row r="179">
          <cell r="A179">
            <v>1660</v>
          </cell>
          <cell r="B179">
            <v>20</v>
          </cell>
          <cell r="C179">
            <v>8.7539999999999996</v>
          </cell>
          <cell r="D179">
            <v>175.42599999999999</v>
          </cell>
          <cell r="E179">
            <v>13901.311999999991</v>
          </cell>
        </row>
        <row r="180">
          <cell r="A180">
            <v>1670</v>
          </cell>
          <cell r="B180">
            <v>10</v>
          </cell>
          <cell r="C180">
            <v>8.736699999999999</v>
          </cell>
          <cell r="D180">
            <v>87.453499999999991</v>
          </cell>
          <cell r="E180">
            <v>13988.76549999999</v>
          </cell>
        </row>
        <row r="181">
          <cell r="A181">
            <v>1680</v>
          </cell>
          <cell r="B181">
            <v>10</v>
          </cell>
          <cell r="C181">
            <v>8.7339000000000002</v>
          </cell>
          <cell r="D181">
            <v>87.35299999999998</v>
          </cell>
          <cell r="E181">
            <v>14076.11849999999</v>
          </cell>
        </row>
        <row r="182">
          <cell r="A182">
            <v>1690</v>
          </cell>
          <cell r="B182">
            <v>10</v>
          </cell>
          <cell r="C182">
            <v>8.7094000000000005</v>
          </cell>
          <cell r="D182">
            <v>87.216499999999996</v>
          </cell>
          <cell r="E182">
            <v>14163.33499999999</v>
          </cell>
        </row>
        <row r="183">
          <cell r="A183">
            <v>1700</v>
          </cell>
          <cell r="B183">
            <v>10</v>
          </cell>
          <cell r="C183">
            <v>8.5010000000000012</v>
          </cell>
          <cell r="D183">
            <v>86.051999999999992</v>
          </cell>
          <cell r="E183">
            <v>14249.38699999999</v>
          </cell>
        </row>
        <row r="184">
          <cell r="A184">
            <v>1720</v>
          </cell>
          <cell r="B184">
            <v>20</v>
          </cell>
          <cell r="C184">
            <v>8.2338000000000005</v>
          </cell>
          <cell r="D184">
            <v>167.34800000000001</v>
          </cell>
          <cell r="E184">
            <v>14416.73499999999</v>
          </cell>
        </row>
        <row r="185">
          <cell r="A185">
            <v>1740</v>
          </cell>
          <cell r="B185">
            <v>20</v>
          </cell>
          <cell r="C185">
            <v>8.2338000000000005</v>
          </cell>
          <cell r="D185">
            <v>164.67600000000002</v>
          </cell>
          <cell r="E185">
            <v>14581.410999999989</v>
          </cell>
        </row>
        <row r="186">
          <cell r="A186">
            <v>1760</v>
          </cell>
          <cell r="B186">
            <v>20</v>
          </cell>
          <cell r="C186">
            <v>8.2338000000000005</v>
          </cell>
          <cell r="D186">
            <v>164.67600000000002</v>
          </cell>
          <cell r="E186">
            <v>14746.086999999989</v>
          </cell>
        </row>
        <row r="187">
          <cell r="A187">
            <v>1780</v>
          </cell>
          <cell r="B187">
            <v>20</v>
          </cell>
          <cell r="C187">
            <v>8.2338000000000005</v>
          </cell>
          <cell r="D187">
            <v>164.67600000000002</v>
          </cell>
          <cell r="E187">
            <v>14910.762999999988</v>
          </cell>
        </row>
        <row r="188">
          <cell r="A188">
            <v>1800</v>
          </cell>
          <cell r="B188">
            <v>20</v>
          </cell>
          <cell r="C188">
            <v>8.2338000000000005</v>
          </cell>
          <cell r="D188">
            <v>164.67600000000002</v>
          </cell>
          <cell r="E188">
            <v>15075.438999999988</v>
          </cell>
        </row>
        <row r="189">
          <cell r="A189">
            <v>1820</v>
          </cell>
          <cell r="B189">
            <v>20</v>
          </cell>
          <cell r="C189">
            <v>8.2338000000000005</v>
          </cell>
          <cell r="D189">
            <v>164.67600000000002</v>
          </cell>
          <cell r="E189">
            <v>15240.114999999987</v>
          </cell>
        </row>
        <row r="190">
          <cell r="A190">
            <v>1840</v>
          </cell>
          <cell r="B190">
            <v>20</v>
          </cell>
          <cell r="C190">
            <v>8.2338000000000005</v>
          </cell>
          <cell r="D190">
            <v>164.67600000000002</v>
          </cell>
          <cell r="E190">
            <v>15404.790999999987</v>
          </cell>
        </row>
        <row r="191">
          <cell r="A191">
            <v>1860</v>
          </cell>
          <cell r="B191">
            <v>20</v>
          </cell>
          <cell r="C191">
            <v>8.2338000000000005</v>
          </cell>
          <cell r="D191">
            <v>164.67600000000002</v>
          </cell>
          <cell r="E191">
            <v>15569.466999999986</v>
          </cell>
        </row>
        <row r="192">
          <cell r="A192">
            <v>1870</v>
          </cell>
          <cell r="B192">
            <v>10</v>
          </cell>
          <cell r="C192">
            <v>8.2338000000000005</v>
          </cell>
          <cell r="D192">
            <v>82.338000000000008</v>
          </cell>
          <cell r="E192">
            <v>15651.804999999986</v>
          </cell>
        </row>
        <row r="193">
          <cell r="A193">
            <v>1880</v>
          </cell>
          <cell r="B193">
            <v>10</v>
          </cell>
          <cell r="C193">
            <v>8.2338000000000005</v>
          </cell>
          <cell r="D193">
            <v>82.338000000000008</v>
          </cell>
          <cell r="E193">
            <v>15734.142999999985</v>
          </cell>
        </row>
        <row r="194">
          <cell r="A194">
            <v>1890</v>
          </cell>
          <cell r="B194">
            <v>10</v>
          </cell>
          <cell r="C194">
            <v>8.2338000000000005</v>
          </cell>
          <cell r="D194">
            <v>82.338000000000008</v>
          </cell>
          <cell r="E194">
            <v>15816.480999999985</v>
          </cell>
        </row>
        <row r="195">
          <cell r="A195">
            <v>1900</v>
          </cell>
          <cell r="B195">
            <v>10</v>
          </cell>
          <cell r="C195">
            <v>8.2338000000000005</v>
          </cell>
          <cell r="D195">
            <v>82.338000000000008</v>
          </cell>
          <cell r="E195">
            <v>15898.818999999985</v>
          </cell>
        </row>
        <row r="196">
          <cell r="A196">
            <v>1920</v>
          </cell>
          <cell r="B196">
            <v>20</v>
          </cell>
          <cell r="C196">
            <v>8.2338000000000005</v>
          </cell>
          <cell r="D196">
            <v>164.67600000000002</v>
          </cell>
          <cell r="E196">
            <v>16063.494999999984</v>
          </cell>
        </row>
        <row r="197">
          <cell r="A197">
            <v>1940</v>
          </cell>
          <cell r="B197">
            <v>20</v>
          </cell>
          <cell r="C197">
            <v>8.2338000000000005</v>
          </cell>
          <cell r="D197">
            <v>164.67600000000002</v>
          </cell>
          <cell r="E197">
            <v>16228.170999999984</v>
          </cell>
        </row>
        <row r="198">
          <cell r="A198">
            <v>1960</v>
          </cell>
          <cell r="B198">
            <v>20</v>
          </cell>
          <cell r="C198">
            <v>8.2338000000000005</v>
          </cell>
          <cell r="D198">
            <v>164.67600000000002</v>
          </cell>
          <cell r="E198">
            <v>16392.846999999983</v>
          </cell>
        </row>
        <row r="199">
          <cell r="A199">
            <v>1980</v>
          </cell>
          <cell r="B199">
            <v>20</v>
          </cell>
          <cell r="C199">
            <v>8.2338000000000005</v>
          </cell>
          <cell r="D199">
            <v>164.67600000000002</v>
          </cell>
          <cell r="E199">
            <v>16557.522999999983</v>
          </cell>
        </row>
        <row r="200">
          <cell r="A200">
            <v>2000</v>
          </cell>
          <cell r="B200">
            <v>20</v>
          </cell>
          <cell r="C200">
            <v>8.2338000000000005</v>
          </cell>
          <cell r="D200">
            <v>164.67600000000002</v>
          </cell>
          <cell r="E200">
            <v>16722.198999999982</v>
          </cell>
        </row>
        <row r="201">
          <cell r="A201">
            <v>2000</v>
          </cell>
          <cell r="C201">
            <v>8.2338000000000005</v>
          </cell>
          <cell r="D201">
            <v>0</v>
          </cell>
          <cell r="E201">
            <v>16722.198999999982</v>
          </cell>
        </row>
        <row r="202">
          <cell r="A202">
            <v>2020</v>
          </cell>
          <cell r="B202">
            <v>20</v>
          </cell>
          <cell r="C202">
            <v>8.2338000000000005</v>
          </cell>
          <cell r="D202">
            <v>164.67600000000002</v>
          </cell>
          <cell r="E202">
            <v>16886.874999999982</v>
          </cell>
        </row>
        <row r="203">
          <cell r="A203">
            <v>2040</v>
          </cell>
          <cell r="B203">
            <v>20</v>
          </cell>
          <cell r="C203">
            <v>8.2338000000000005</v>
          </cell>
          <cell r="D203">
            <v>164.67600000000002</v>
          </cell>
          <cell r="E203">
            <v>17051.550999999981</v>
          </cell>
        </row>
        <row r="204">
          <cell r="A204">
            <v>2060</v>
          </cell>
          <cell r="B204">
            <v>20</v>
          </cell>
          <cell r="C204">
            <v>8.2338000000000005</v>
          </cell>
          <cell r="D204">
            <v>164.67600000000002</v>
          </cell>
          <cell r="E204">
            <v>17216.226999999981</v>
          </cell>
        </row>
        <row r="205">
          <cell r="A205">
            <v>2080</v>
          </cell>
          <cell r="B205">
            <v>20</v>
          </cell>
          <cell r="C205">
            <v>8.2338000000000005</v>
          </cell>
          <cell r="D205">
            <v>164.67600000000002</v>
          </cell>
          <cell r="E205">
            <v>17380.90299999998</v>
          </cell>
        </row>
        <row r="206">
          <cell r="A206">
            <v>2100</v>
          </cell>
          <cell r="B206">
            <v>20</v>
          </cell>
          <cell r="C206">
            <v>8.2338000000000005</v>
          </cell>
          <cell r="D206">
            <v>164.67600000000002</v>
          </cell>
          <cell r="E206">
            <v>17545.57899999998</v>
          </cell>
        </row>
        <row r="207">
          <cell r="A207">
            <v>2120</v>
          </cell>
          <cell r="B207">
            <v>20</v>
          </cell>
          <cell r="C207">
            <v>8.2338000000000005</v>
          </cell>
          <cell r="D207">
            <v>164.67600000000002</v>
          </cell>
          <cell r="E207">
            <v>17710.254999999979</v>
          </cell>
        </row>
        <row r="208">
          <cell r="A208">
            <v>2140</v>
          </cell>
          <cell r="B208">
            <v>20</v>
          </cell>
          <cell r="C208">
            <v>8.2338000000000005</v>
          </cell>
          <cell r="D208">
            <v>164.67600000000002</v>
          </cell>
          <cell r="E208">
            <v>17874.930999999979</v>
          </cell>
        </row>
        <row r="209">
          <cell r="A209">
            <v>2160</v>
          </cell>
          <cell r="B209">
            <v>20</v>
          </cell>
          <cell r="C209">
            <v>8.2338000000000005</v>
          </cell>
          <cell r="D209">
            <v>164.67600000000002</v>
          </cell>
          <cell r="E209">
            <v>18039.606999999978</v>
          </cell>
        </row>
        <row r="210">
          <cell r="A210">
            <v>2180</v>
          </cell>
          <cell r="B210">
            <v>20</v>
          </cell>
          <cell r="C210">
            <v>8.2338000000000005</v>
          </cell>
          <cell r="D210">
            <v>164.67600000000002</v>
          </cell>
          <cell r="E210">
            <v>18204.282999999978</v>
          </cell>
        </row>
        <row r="211">
          <cell r="A211">
            <v>2200</v>
          </cell>
          <cell r="B211">
            <v>20</v>
          </cell>
          <cell r="C211">
            <v>8.2967000000000013</v>
          </cell>
          <cell r="D211">
            <v>165.30500000000004</v>
          </cell>
          <cell r="E211">
            <v>18369.587999999978</v>
          </cell>
        </row>
        <row r="212">
          <cell r="A212">
            <v>2220</v>
          </cell>
          <cell r="B212">
            <v>20</v>
          </cell>
          <cell r="C212">
            <v>9.1632999999999996</v>
          </cell>
          <cell r="D212">
            <v>174.60000000000002</v>
          </cell>
          <cell r="E212">
            <v>18544.187999999976</v>
          </cell>
        </row>
        <row r="213">
          <cell r="A213">
            <v>2230</v>
          </cell>
          <cell r="B213">
            <v>10</v>
          </cell>
          <cell r="C213">
            <v>9.5337999999999994</v>
          </cell>
          <cell r="D213">
            <v>93.485500000000002</v>
          </cell>
          <cell r="E213">
            <v>18637.673499999975</v>
          </cell>
        </row>
        <row r="214">
          <cell r="A214">
            <v>2240</v>
          </cell>
          <cell r="B214">
            <v>10</v>
          </cell>
          <cell r="C214">
            <v>9.5337999999999994</v>
          </cell>
          <cell r="D214">
            <v>95.337999999999994</v>
          </cell>
          <cell r="E214">
            <v>18733.011499999975</v>
          </cell>
        </row>
        <row r="215">
          <cell r="A215">
            <v>2250</v>
          </cell>
          <cell r="B215">
            <v>10</v>
          </cell>
          <cell r="C215">
            <v>9.5337999999999994</v>
          </cell>
          <cell r="D215">
            <v>95.337999999999994</v>
          </cell>
          <cell r="E215">
            <v>18828.349499999975</v>
          </cell>
        </row>
        <row r="216">
          <cell r="A216">
            <v>2260</v>
          </cell>
          <cell r="B216">
            <v>10</v>
          </cell>
          <cell r="C216">
            <v>9.5337999999999994</v>
          </cell>
          <cell r="D216">
            <v>95.337999999999994</v>
          </cell>
          <cell r="E216">
            <v>18923.687499999975</v>
          </cell>
        </row>
        <row r="217">
          <cell r="A217">
            <v>2270</v>
          </cell>
          <cell r="B217">
            <v>10</v>
          </cell>
          <cell r="C217">
            <v>9.2111000000000001</v>
          </cell>
          <cell r="D217">
            <v>93.724500000000006</v>
          </cell>
          <cell r="E217">
            <v>19017.411999999975</v>
          </cell>
        </row>
        <row r="218">
          <cell r="A218">
            <v>2280</v>
          </cell>
          <cell r="B218">
            <v>10</v>
          </cell>
          <cell r="C218">
            <v>8.7777999999999992</v>
          </cell>
          <cell r="D218">
            <v>89.944500000000005</v>
          </cell>
          <cell r="E218">
            <v>19107.356499999976</v>
          </cell>
        </row>
        <row r="219">
          <cell r="A219">
            <v>2300</v>
          </cell>
          <cell r="B219">
            <v>20</v>
          </cell>
          <cell r="C219">
            <v>8.2338000000000005</v>
          </cell>
          <cell r="D219">
            <v>170.11600000000001</v>
          </cell>
          <cell r="E219">
            <v>19277.472499999978</v>
          </cell>
        </row>
        <row r="220">
          <cell r="A220">
            <v>2320</v>
          </cell>
          <cell r="B220">
            <v>20</v>
          </cell>
          <cell r="C220">
            <v>8.2338000000000005</v>
          </cell>
          <cell r="D220">
            <v>164.67600000000002</v>
          </cell>
          <cell r="E220">
            <v>19442.148499999978</v>
          </cell>
        </row>
        <row r="221">
          <cell r="A221">
            <v>2340</v>
          </cell>
          <cell r="B221">
            <v>20</v>
          </cell>
          <cell r="C221">
            <v>8.2338000000000005</v>
          </cell>
          <cell r="D221">
            <v>164.67600000000002</v>
          </cell>
          <cell r="E221">
            <v>19606.824499999977</v>
          </cell>
        </row>
        <row r="222">
          <cell r="A222">
            <v>2360</v>
          </cell>
          <cell r="B222">
            <v>20</v>
          </cell>
          <cell r="C222">
            <v>8.2338000000000005</v>
          </cell>
          <cell r="D222">
            <v>164.67600000000002</v>
          </cell>
          <cell r="E222">
            <v>19771.500499999976</v>
          </cell>
        </row>
        <row r="223">
          <cell r="A223">
            <v>2380</v>
          </cell>
          <cell r="B223">
            <v>20</v>
          </cell>
          <cell r="C223">
            <v>8.2338000000000005</v>
          </cell>
          <cell r="D223">
            <v>164.67600000000002</v>
          </cell>
          <cell r="E223">
            <v>19936.176499999976</v>
          </cell>
        </row>
        <row r="224">
          <cell r="A224">
            <v>2400</v>
          </cell>
          <cell r="B224">
            <v>20</v>
          </cell>
          <cell r="C224">
            <v>8.2744</v>
          </cell>
          <cell r="D224">
            <v>165.08200000000002</v>
          </cell>
          <cell r="E224">
            <v>20101.258499999974</v>
          </cell>
        </row>
        <row r="225">
          <cell r="A225">
            <v>2420</v>
          </cell>
          <cell r="B225">
            <v>20</v>
          </cell>
          <cell r="C225">
            <v>8.7187999999999999</v>
          </cell>
          <cell r="D225">
            <v>169.93200000000002</v>
          </cell>
          <cell r="E225">
            <v>20271.190499999975</v>
          </cell>
        </row>
        <row r="226">
          <cell r="A226">
            <v>2430</v>
          </cell>
          <cell r="B226">
            <v>10</v>
          </cell>
          <cell r="C226">
            <v>8.9411000000000005</v>
          </cell>
          <cell r="D226">
            <v>88.299499999999995</v>
          </cell>
          <cell r="E226">
            <v>20359.489999999976</v>
          </cell>
        </row>
        <row r="227">
          <cell r="A227">
            <v>2440</v>
          </cell>
          <cell r="B227">
            <v>10</v>
          </cell>
          <cell r="C227">
            <v>9.0337999999999994</v>
          </cell>
          <cell r="D227">
            <v>89.874499999999983</v>
          </cell>
          <cell r="E227">
            <v>20449.364499999978</v>
          </cell>
        </row>
        <row r="228">
          <cell r="A228">
            <v>2450</v>
          </cell>
          <cell r="B228">
            <v>10</v>
          </cell>
          <cell r="C228">
            <v>9.0337999999999994</v>
          </cell>
          <cell r="D228">
            <v>90.337999999999994</v>
          </cell>
          <cell r="E228">
            <v>20539.702499999978</v>
          </cell>
        </row>
        <row r="229">
          <cell r="A229">
            <v>2460</v>
          </cell>
          <cell r="B229">
            <v>10</v>
          </cell>
          <cell r="C229">
            <v>9.0337999999999994</v>
          </cell>
          <cell r="D229">
            <v>90.337999999999994</v>
          </cell>
          <cell r="E229">
            <v>20630.040499999977</v>
          </cell>
        </row>
        <row r="230">
          <cell r="A230">
            <v>2470</v>
          </cell>
          <cell r="B230">
            <v>10</v>
          </cell>
          <cell r="C230">
            <v>9.0337999999999994</v>
          </cell>
          <cell r="D230">
            <v>90.337999999999994</v>
          </cell>
          <cell r="E230">
            <v>20720.378499999977</v>
          </cell>
        </row>
        <row r="231">
          <cell r="A231">
            <v>2480</v>
          </cell>
          <cell r="B231">
            <v>10</v>
          </cell>
          <cell r="C231">
            <v>9.0337999999999994</v>
          </cell>
          <cell r="D231">
            <v>90.337999999999994</v>
          </cell>
          <cell r="E231">
            <v>20810.716499999977</v>
          </cell>
        </row>
        <row r="232">
          <cell r="A232">
            <v>2490</v>
          </cell>
          <cell r="B232">
            <v>10</v>
          </cell>
          <cell r="C232">
            <v>8.9902000000000015</v>
          </cell>
          <cell r="D232">
            <v>90.12</v>
          </cell>
          <cell r="E232">
            <v>20900.836499999976</v>
          </cell>
        </row>
        <row r="233">
          <cell r="A233">
            <v>2500</v>
          </cell>
          <cell r="B233">
            <v>10</v>
          </cell>
          <cell r="C233">
            <v>8.7680000000000007</v>
          </cell>
          <cell r="D233">
            <v>88.791000000000011</v>
          </cell>
          <cell r="E233">
            <v>20989.627499999977</v>
          </cell>
        </row>
        <row r="234">
          <cell r="A234">
            <v>2520</v>
          </cell>
          <cell r="B234">
            <v>20</v>
          </cell>
          <cell r="C234">
            <v>8.3234999999999992</v>
          </cell>
          <cell r="D234">
            <v>170.91499999999999</v>
          </cell>
          <cell r="E234">
            <v>21160.542499999978</v>
          </cell>
        </row>
        <row r="235">
          <cell r="A235">
            <v>2540</v>
          </cell>
          <cell r="B235">
            <v>20</v>
          </cell>
          <cell r="C235">
            <v>8.2338000000000005</v>
          </cell>
          <cell r="D235">
            <v>165.57299999999998</v>
          </cell>
          <cell r="E235">
            <v>21326.115499999978</v>
          </cell>
        </row>
        <row r="236">
          <cell r="A236">
            <v>2560</v>
          </cell>
          <cell r="B236">
            <v>20</v>
          </cell>
          <cell r="C236">
            <v>8.2338000000000005</v>
          </cell>
          <cell r="D236">
            <v>164.67600000000002</v>
          </cell>
          <cell r="E236">
            <v>21490.791499999978</v>
          </cell>
        </row>
        <row r="237">
          <cell r="A237">
            <v>2580</v>
          </cell>
          <cell r="B237">
            <v>20</v>
          </cell>
          <cell r="C237">
            <v>8.2338000000000005</v>
          </cell>
          <cell r="D237">
            <v>164.67600000000002</v>
          </cell>
          <cell r="E237">
            <v>21655.467499999977</v>
          </cell>
        </row>
        <row r="238">
          <cell r="A238">
            <v>2600</v>
          </cell>
          <cell r="B238">
            <v>20</v>
          </cell>
          <cell r="C238">
            <v>8.2338000000000005</v>
          </cell>
          <cell r="D238">
            <v>164.67600000000002</v>
          </cell>
          <cell r="E238">
            <v>21820.143499999976</v>
          </cell>
        </row>
        <row r="239">
          <cell r="A239">
            <v>2620</v>
          </cell>
          <cell r="B239">
            <v>20</v>
          </cell>
          <cell r="C239">
            <v>8.2338000000000005</v>
          </cell>
          <cell r="D239">
            <v>164.67600000000002</v>
          </cell>
          <cell r="E239">
            <v>21984.819499999976</v>
          </cell>
        </row>
        <row r="240">
          <cell r="A240">
            <v>2640</v>
          </cell>
          <cell r="B240">
            <v>20</v>
          </cell>
          <cell r="C240">
            <v>8.3859999999999992</v>
          </cell>
          <cell r="D240">
            <v>166.19799999999998</v>
          </cell>
          <cell r="E240">
            <v>22151.017499999976</v>
          </cell>
        </row>
        <row r="241">
          <cell r="A241">
            <v>2660</v>
          </cell>
          <cell r="B241">
            <v>20</v>
          </cell>
          <cell r="C241">
            <v>8.636099999999999</v>
          </cell>
          <cell r="D241">
            <v>170.22099999999998</v>
          </cell>
          <cell r="E241">
            <v>22321.238499999978</v>
          </cell>
        </row>
        <row r="242">
          <cell r="A242">
            <v>2670</v>
          </cell>
          <cell r="B242">
            <v>10</v>
          </cell>
          <cell r="C242">
            <v>8.8339999999999996</v>
          </cell>
          <cell r="D242">
            <v>87.350499999999997</v>
          </cell>
          <cell r="E242">
            <v>22408.588999999978</v>
          </cell>
        </row>
        <row r="243">
          <cell r="A243">
            <v>2680</v>
          </cell>
          <cell r="B243">
            <v>10</v>
          </cell>
          <cell r="C243">
            <v>8.8339999999999996</v>
          </cell>
          <cell r="D243">
            <v>88.34</v>
          </cell>
          <cell r="E243">
            <v>22496.928999999978</v>
          </cell>
        </row>
        <row r="244">
          <cell r="A244">
            <v>2690</v>
          </cell>
          <cell r="B244">
            <v>10</v>
          </cell>
          <cell r="C244">
            <v>8.8339999999999996</v>
          </cell>
          <cell r="D244">
            <v>88.34</v>
          </cell>
          <cell r="E244">
            <v>22585.268999999978</v>
          </cell>
        </row>
        <row r="245">
          <cell r="A245">
            <v>2700</v>
          </cell>
          <cell r="B245">
            <v>10</v>
          </cell>
          <cell r="C245">
            <v>8.8339999999999996</v>
          </cell>
          <cell r="D245">
            <v>88.34</v>
          </cell>
          <cell r="E245">
            <v>22673.608999999979</v>
          </cell>
        </row>
        <row r="246">
          <cell r="A246">
            <v>2710</v>
          </cell>
          <cell r="B246">
            <v>10</v>
          </cell>
          <cell r="C246">
            <v>8.8339999999999996</v>
          </cell>
          <cell r="D246">
            <v>88.34</v>
          </cell>
          <cell r="E246">
            <v>22761.948999999979</v>
          </cell>
        </row>
        <row r="247">
          <cell r="A247">
            <v>2720</v>
          </cell>
          <cell r="B247">
            <v>10</v>
          </cell>
          <cell r="C247">
            <v>8.8339999999999996</v>
          </cell>
          <cell r="D247">
            <v>88.34</v>
          </cell>
          <cell r="E247">
            <v>22850.288999999979</v>
          </cell>
        </row>
        <row r="248">
          <cell r="A248">
            <v>2730</v>
          </cell>
          <cell r="B248">
            <v>10</v>
          </cell>
          <cell r="C248">
            <v>8.8339999999999996</v>
          </cell>
          <cell r="D248">
            <v>88.34</v>
          </cell>
          <cell r="E248">
            <v>22938.628999999979</v>
          </cell>
        </row>
        <row r="249">
          <cell r="A249">
            <v>2740</v>
          </cell>
          <cell r="B249">
            <v>10</v>
          </cell>
          <cell r="C249">
            <v>8.6943999999999999</v>
          </cell>
          <cell r="D249">
            <v>87.641999999999996</v>
          </cell>
          <cell r="E249">
            <v>23026.270999999979</v>
          </cell>
        </row>
        <row r="250">
          <cell r="A250">
            <v>2760</v>
          </cell>
          <cell r="B250">
            <v>20</v>
          </cell>
          <cell r="C250">
            <v>8.2338000000000005</v>
          </cell>
          <cell r="D250">
            <v>169.28200000000001</v>
          </cell>
          <cell r="E250">
            <v>23195.552999999978</v>
          </cell>
        </row>
        <row r="251">
          <cell r="A251">
            <v>2780</v>
          </cell>
          <cell r="B251">
            <v>20</v>
          </cell>
          <cell r="C251">
            <v>8.2338000000000005</v>
          </cell>
          <cell r="D251">
            <v>164.67600000000002</v>
          </cell>
          <cell r="E251">
            <v>23360.228999999978</v>
          </cell>
        </row>
        <row r="252">
          <cell r="A252">
            <v>2800</v>
          </cell>
          <cell r="B252">
            <v>20</v>
          </cell>
          <cell r="C252">
            <v>8.2338000000000005</v>
          </cell>
          <cell r="D252">
            <v>164.67600000000002</v>
          </cell>
          <cell r="E252">
            <v>23524.904999999977</v>
          </cell>
        </row>
        <row r="253">
          <cell r="A253">
            <v>2820</v>
          </cell>
          <cell r="B253">
            <v>20</v>
          </cell>
          <cell r="C253">
            <v>8.2338000000000005</v>
          </cell>
          <cell r="D253">
            <v>164.67600000000002</v>
          </cell>
          <cell r="E253">
            <v>23689.580999999976</v>
          </cell>
        </row>
        <row r="254">
          <cell r="A254">
            <v>2840</v>
          </cell>
          <cell r="B254">
            <v>20</v>
          </cell>
          <cell r="C254">
            <v>8.2338000000000005</v>
          </cell>
          <cell r="D254">
            <v>164.67600000000002</v>
          </cell>
          <cell r="E254">
            <v>23854.256999999976</v>
          </cell>
        </row>
        <row r="255">
          <cell r="A255">
            <v>2860</v>
          </cell>
          <cell r="B255">
            <v>20</v>
          </cell>
          <cell r="C255">
            <v>8.3733000000000004</v>
          </cell>
          <cell r="D255">
            <v>166.07100000000003</v>
          </cell>
          <cell r="E255">
            <v>24020.327999999976</v>
          </cell>
        </row>
        <row r="256">
          <cell r="A256">
            <v>2870</v>
          </cell>
          <cell r="B256">
            <v>10</v>
          </cell>
          <cell r="C256">
            <v>8.595600000000001</v>
          </cell>
          <cell r="D256">
            <v>84.844500000000011</v>
          </cell>
          <cell r="E256">
            <v>24105.172499999975</v>
          </cell>
        </row>
        <row r="257">
          <cell r="A257">
            <v>2880</v>
          </cell>
          <cell r="B257">
            <v>10</v>
          </cell>
          <cell r="C257">
            <v>8.6339000000000006</v>
          </cell>
          <cell r="D257">
            <v>86.147500000000008</v>
          </cell>
          <cell r="E257">
            <v>24191.319999999974</v>
          </cell>
        </row>
        <row r="258">
          <cell r="A258">
            <v>2890</v>
          </cell>
          <cell r="B258">
            <v>10</v>
          </cell>
          <cell r="C258">
            <v>8.6339000000000006</v>
          </cell>
          <cell r="D258">
            <v>86.338999999999999</v>
          </cell>
          <cell r="E258">
            <v>24277.658999999974</v>
          </cell>
        </row>
        <row r="259">
          <cell r="A259">
            <v>2900</v>
          </cell>
          <cell r="B259">
            <v>10</v>
          </cell>
          <cell r="C259">
            <v>8.6339000000000006</v>
          </cell>
          <cell r="D259">
            <v>86.338999999999999</v>
          </cell>
          <cell r="E259">
            <v>24363.997999999974</v>
          </cell>
        </row>
        <row r="260">
          <cell r="A260">
            <v>2910</v>
          </cell>
          <cell r="B260">
            <v>10</v>
          </cell>
          <cell r="C260">
            <v>8.6339000000000006</v>
          </cell>
          <cell r="D260">
            <v>86.338999999999999</v>
          </cell>
          <cell r="E260">
            <v>24450.336999999974</v>
          </cell>
        </row>
        <row r="261">
          <cell r="A261">
            <v>2920</v>
          </cell>
          <cell r="B261">
            <v>10</v>
          </cell>
          <cell r="C261">
            <v>8.6339000000000006</v>
          </cell>
          <cell r="D261">
            <v>86.338999999999999</v>
          </cell>
          <cell r="E261">
            <v>24536.675999999974</v>
          </cell>
        </row>
        <row r="262">
          <cell r="A262">
            <v>2930</v>
          </cell>
          <cell r="B262">
            <v>10</v>
          </cell>
          <cell r="C262">
            <v>8.5169999999999995</v>
          </cell>
          <cell r="D262">
            <v>85.754500000000007</v>
          </cell>
          <cell r="E262">
            <v>24622.430499999973</v>
          </cell>
        </row>
        <row r="263">
          <cell r="A263">
            <v>2940</v>
          </cell>
          <cell r="B263">
            <v>10</v>
          </cell>
          <cell r="C263">
            <v>8.5169999999999995</v>
          </cell>
          <cell r="D263">
            <v>85.169999999999987</v>
          </cell>
          <cell r="E263">
            <v>24707.600499999971</v>
          </cell>
        </row>
        <row r="264">
          <cell r="A264">
            <v>2950</v>
          </cell>
          <cell r="B264">
            <v>10</v>
          </cell>
          <cell r="C264">
            <v>8.4</v>
          </cell>
          <cell r="D264">
            <v>84.585000000000008</v>
          </cell>
          <cell r="E264">
            <v>24792.18549999997</v>
          </cell>
        </row>
        <row r="265">
          <cell r="A265">
            <v>2960</v>
          </cell>
          <cell r="B265">
            <v>10</v>
          </cell>
          <cell r="C265">
            <v>8.4</v>
          </cell>
          <cell r="D265">
            <v>84</v>
          </cell>
          <cell r="E265">
            <v>24876.18549999997</v>
          </cell>
        </row>
        <row r="266">
          <cell r="A266">
            <v>2970</v>
          </cell>
          <cell r="B266">
            <v>10</v>
          </cell>
          <cell r="C266">
            <v>8.4</v>
          </cell>
          <cell r="D266">
            <v>84</v>
          </cell>
          <cell r="E266">
            <v>24960.18549999997</v>
          </cell>
        </row>
        <row r="267">
          <cell r="A267">
            <v>2980</v>
          </cell>
          <cell r="B267">
            <v>10</v>
          </cell>
          <cell r="C267">
            <v>8.2382000000000009</v>
          </cell>
          <cell r="D267">
            <v>83.191000000000003</v>
          </cell>
          <cell r="E267">
            <v>25043.376499999969</v>
          </cell>
        </row>
        <row r="268">
          <cell r="A268">
            <v>3000</v>
          </cell>
          <cell r="B268">
            <v>20</v>
          </cell>
          <cell r="C268">
            <v>8</v>
          </cell>
          <cell r="D268">
            <v>162.38200000000001</v>
          </cell>
          <cell r="E268">
            <v>25205.758499999971</v>
          </cell>
        </row>
        <row r="269">
          <cell r="A269">
            <v>3000</v>
          </cell>
          <cell r="C269">
            <v>8</v>
          </cell>
          <cell r="D269">
            <v>0</v>
          </cell>
          <cell r="E269">
            <v>25205.758499999971</v>
          </cell>
        </row>
        <row r="270">
          <cell r="A270">
            <v>3017.53</v>
          </cell>
          <cell r="B270">
            <v>17.5300000000002</v>
          </cell>
          <cell r="C270">
            <v>8</v>
          </cell>
          <cell r="D270">
            <v>140.2400000000016</v>
          </cell>
          <cell r="E270">
            <v>25345.998499999972</v>
          </cell>
        </row>
        <row r="271">
          <cell r="A271">
            <v>3020</v>
          </cell>
          <cell r="B271">
            <v>2.4699999999997999</v>
          </cell>
          <cell r="C271">
            <v>8</v>
          </cell>
          <cell r="D271">
            <v>19.759999999998399</v>
          </cell>
          <cell r="E271">
            <v>25365.758499999971</v>
          </cell>
        </row>
        <row r="272">
          <cell r="A272">
            <v>3025</v>
          </cell>
          <cell r="B272">
            <v>5</v>
          </cell>
          <cell r="C272">
            <v>8</v>
          </cell>
          <cell r="D272">
            <v>40</v>
          </cell>
          <cell r="E272">
            <v>25405.758499999971</v>
          </cell>
        </row>
        <row r="273">
          <cell r="A273">
            <v>3028.5</v>
          </cell>
          <cell r="B273">
            <v>3.5</v>
          </cell>
          <cell r="C273">
            <v>8</v>
          </cell>
          <cell r="D273">
            <v>28</v>
          </cell>
          <cell r="E273">
            <v>25433.758499999971</v>
          </cell>
        </row>
        <row r="274">
          <cell r="A274">
            <v>3040</v>
          </cell>
          <cell r="B274">
            <v>11.5</v>
          </cell>
          <cell r="C274">
            <v>8.2338000000000005</v>
          </cell>
          <cell r="D274">
            <v>93.34435000000002</v>
          </cell>
          <cell r="E274">
            <v>25527.10284999997</v>
          </cell>
        </row>
        <row r="275">
          <cell r="A275">
            <v>3050</v>
          </cell>
          <cell r="B275">
            <v>10</v>
          </cell>
          <cell r="C275">
            <v>8.2338000000000005</v>
          </cell>
          <cell r="D275">
            <v>82.338000000000008</v>
          </cell>
          <cell r="E275">
            <v>25609.44084999997</v>
          </cell>
        </row>
        <row r="276">
          <cell r="A276">
            <v>3060</v>
          </cell>
          <cell r="B276">
            <v>10</v>
          </cell>
          <cell r="C276">
            <v>8.2338000000000005</v>
          </cell>
          <cell r="D276">
            <v>82.338000000000008</v>
          </cell>
          <cell r="E276">
            <v>25691.77884999997</v>
          </cell>
        </row>
        <row r="277">
          <cell r="A277">
            <v>3080</v>
          </cell>
          <cell r="B277">
            <v>20</v>
          </cell>
          <cell r="C277">
            <v>8.2338000000000005</v>
          </cell>
          <cell r="D277">
            <v>164.67600000000002</v>
          </cell>
          <cell r="E277">
            <v>25856.454849999969</v>
          </cell>
        </row>
        <row r="278">
          <cell r="A278">
            <v>3100</v>
          </cell>
          <cell r="B278">
            <v>20</v>
          </cell>
          <cell r="C278">
            <v>8.2338000000000005</v>
          </cell>
          <cell r="D278">
            <v>164.67600000000002</v>
          </cell>
          <cell r="E278">
            <v>26021.130849999969</v>
          </cell>
        </row>
        <row r="279">
          <cell r="A279">
            <v>3120</v>
          </cell>
          <cell r="B279">
            <v>20</v>
          </cell>
          <cell r="C279">
            <v>8.2338000000000005</v>
          </cell>
          <cell r="D279">
            <v>164.67600000000002</v>
          </cell>
          <cell r="E279">
            <v>26185.806849999968</v>
          </cell>
        </row>
        <row r="280">
          <cell r="A280">
            <v>3140</v>
          </cell>
          <cell r="B280">
            <v>20</v>
          </cell>
          <cell r="C280">
            <v>8.2338000000000005</v>
          </cell>
          <cell r="D280">
            <v>164.67600000000002</v>
          </cell>
          <cell r="E280">
            <v>26350.482849999968</v>
          </cell>
        </row>
        <row r="281">
          <cell r="A281">
            <v>3160</v>
          </cell>
          <cell r="B281">
            <v>20</v>
          </cell>
          <cell r="C281">
            <v>8.2338000000000005</v>
          </cell>
          <cell r="D281">
            <v>164.67600000000002</v>
          </cell>
          <cell r="E281">
            <v>26515.158849999967</v>
          </cell>
        </row>
        <row r="282">
          <cell r="A282">
            <v>3180</v>
          </cell>
          <cell r="B282">
            <v>20</v>
          </cell>
          <cell r="C282">
            <v>8.519400000000001</v>
          </cell>
          <cell r="D282">
            <v>167.53199999999998</v>
          </cell>
          <cell r="E282">
            <v>26682.690849999966</v>
          </cell>
        </row>
        <row r="283">
          <cell r="A283">
            <v>3190</v>
          </cell>
          <cell r="B283">
            <v>10</v>
          </cell>
          <cell r="C283">
            <v>8.6339000000000006</v>
          </cell>
          <cell r="D283">
            <v>85.766500000000008</v>
          </cell>
          <cell r="E283">
            <v>26768.457349999968</v>
          </cell>
        </row>
        <row r="284">
          <cell r="A284">
            <v>3200</v>
          </cell>
          <cell r="B284">
            <v>10</v>
          </cell>
          <cell r="C284">
            <v>8.6339000000000006</v>
          </cell>
          <cell r="D284">
            <v>86.338999999999999</v>
          </cell>
          <cell r="E284">
            <v>26854.796349999968</v>
          </cell>
        </row>
        <row r="285">
          <cell r="A285">
            <v>3210</v>
          </cell>
          <cell r="B285">
            <v>10</v>
          </cell>
          <cell r="C285">
            <v>8.6339000000000006</v>
          </cell>
          <cell r="D285">
            <v>86.338999999999999</v>
          </cell>
          <cell r="E285">
            <v>26941.135349999968</v>
          </cell>
        </row>
        <row r="286">
          <cell r="A286">
            <v>3220</v>
          </cell>
          <cell r="B286">
            <v>10</v>
          </cell>
          <cell r="C286">
            <v>8.6339000000000006</v>
          </cell>
          <cell r="D286">
            <v>86.338999999999999</v>
          </cell>
          <cell r="E286">
            <v>27027.474349999968</v>
          </cell>
        </row>
        <row r="287">
          <cell r="A287">
            <v>3230</v>
          </cell>
          <cell r="B287">
            <v>10</v>
          </cell>
          <cell r="C287">
            <v>8.6339000000000006</v>
          </cell>
          <cell r="D287">
            <v>86.338999999999999</v>
          </cell>
          <cell r="E287">
            <v>27113.813349999968</v>
          </cell>
        </row>
        <row r="288">
          <cell r="A288">
            <v>3240</v>
          </cell>
          <cell r="B288">
            <v>10</v>
          </cell>
          <cell r="C288">
            <v>8.6339000000000006</v>
          </cell>
          <cell r="D288">
            <v>86.338999999999999</v>
          </cell>
          <cell r="E288">
            <v>27200.152349999968</v>
          </cell>
        </row>
        <row r="289">
          <cell r="A289">
            <v>3250</v>
          </cell>
          <cell r="B289">
            <v>10</v>
          </cell>
          <cell r="C289">
            <v>8.6339000000000006</v>
          </cell>
          <cell r="D289">
            <v>86.338999999999999</v>
          </cell>
          <cell r="E289">
            <v>27286.491349999967</v>
          </cell>
        </row>
        <row r="290">
          <cell r="A290">
            <v>3260</v>
          </cell>
          <cell r="B290">
            <v>10</v>
          </cell>
          <cell r="C290">
            <v>8.6339000000000006</v>
          </cell>
          <cell r="D290">
            <v>86.338999999999999</v>
          </cell>
          <cell r="E290">
            <v>27372.830349999967</v>
          </cell>
        </row>
        <row r="291">
          <cell r="A291">
            <v>3270</v>
          </cell>
          <cell r="B291">
            <v>10</v>
          </cell>
          <cell r="C291">
            <v>8.6339000000000006</v>
          </cell>
          <cell r="D291">
            <v>86.338999999999999</v>
          </cell>
          <cell r="E291">
            <v>27459.169349999967</v>
          </cell>
        </row>
        <row r="292">
          <cell r="A292">
            <v>3280</v>
          </cell>
          <cell r="B292">
            <v>10</v>
          </cell>
          <cell r="C292">
            <v>8.6422999999999988</v>
          </cell>
          <cell r="D292">
            <v>86.381</v>
          </cell>
          <cell r="E292">
            <v>27545.550349999969</v>
          </cell>
        </row>
        <row r="293">
          <cell r="A293">
            <v>3290</v>
          </cell>
          <cell r="B293">
            <v>10</v>
          </cell>
          <cell r="C293">
            <v>8.7020999999999997</v>
          </cell>
          <cell r="D293">
            <v>86.722000000000008</v>
          </cell>
          <cell r="E293">
            <v>27632.27234999997</v>
          </cell>
        </row>
        <row r="294">
          <cell r="A294">
            <v>3300</v>
          </cell>
          <cell r="B294">
            <v>10</v>
          </cell>
          <cell r="C294">
            <v>8.7618000000000009</v>
          </cell>
          <cell r="D294">
            <v>87.319500000000005</v>
          </cell>
          <cell r="E294">
            <v>27719.591849999972</v>
          </cell>
        </row>
        <row r="295">
          <cell r="A295">
            <v>3310</v>
          </cell>
          <cell r="B295">
            <v>10</v>
          </cell>
          <cell r="C295">
            <v>8.8216000000000001</v>
          </cell>
          <cell r="D295">
            <v>87.917000000000002</v>
          </cell>
          <cell r="E295">
            <v>27807.508849999973</v>
          </cell>
        </row>
        <row r="296">
          <cell r="A296">
            <v>3320</v>
          </cell>
          <cell r="B296">
            <v>10</v>
          </cell>
          <cell r="C296">
            <v>8.8812999999999995</v>
          </cell>
          <cell r="D296">
            <v>88.514499999999998</v>
          </cell>
          <cell r="E296">
            <v>27896.023349999974</v>
          </cell>
        </row>
        <row r="297">
          <cell r="A297">
            <v>3330</v>
          </cell>
          <cell r="B297">
            <v>10</v>
          </cell>
          <cell r="C297">
            <v>8.9341000000000008</v>
          </cell>
          <cell r="D297">
            <v>89.076999999999998</v>
          </cell>
          <cell r="E297">
            <v>27985.100349999975</v>
          </cell>
        </row>
        <row r="298">
          <cell r="A298">
            <v>3340</v>
          </cell>
          <cell r="B298">
            <v>10</v>
          </cell>
          <cell r="C298">
            <v>8.877600000000001</v>
          </cell>
          <cell r="D298">
            <v>89.058500000000009</v>
          </cell>
          <cell r="E298">
            <v>28074.158849999974</v>
          </cell>
        </row>
        <row r="299">
          <cell r="A299">
            <v>3360</v>
          </cell>
          <cell r="B299">
            <v>20</v>
          </cell>
          <cell r="C299">
            <v>8.359</v>
          </cell>
          <cell r="D299">
            <v>172.36600000000004</v>
          </cell>
          <cell r="E299">
            <v>28246.524849999976</v>
          </cell>
        </row>
        <row r="300">
          <cell r="A300">
            <v>3380</v>
          </cell>
          <cell r="B300">
            <v>20</v>
          </cell>
          <cell r="C300">
            <v>8.2338000000000005</v>
          </cell>
          <cell r="D300">
            <v>165.928</v>
          </cell>
          <cell r="E300">
            <v>28412.452849999976</v>
          </cell>
        </row>
        <row r="301">
          <cell r="A301">
            <v>3400</v>
          </cell>
          <cell r="B301">
            <v>20</v>
          </cell>
          <cell r="C301">
            <v>8.2338000000000005</v>
          </cell>
          <cell r="D301">
            <v>164.67600000000002</v>
          </cell>
          <cell r="E301">
            <v>28577.128849999976</v>
          </cell>
        </row>
        <row r="302">
          <cell r="A302">
            <v>3420</v>
          </cell>
          <cell r="B302">
            <v>20</v>
          </cell>
          <cell r="C302">
            <v>8.2338000000000005</v>
          </cell>
          <cell r="D302">
            <v>164.67600000000002</v>
          </cell>
          <cell r="E302">
            <v>28741.804849999975</v>
          </cell>
        </row>
        <row r="303">
          <cell r="A303">
            <v>3440</v>
          </cell>
          <cell r="B303">
            <v>20</v>
          </cell>
          <cell r="C303">
            <v>8.2338000000000005</v>
          </cell>
          <cell r="D303">
            <v>164.67600000000002</v>
          </cell>
          <cell r="E303">
            <v>28906.480849999974</v>
          </cell>
        </row>
        <row r="304">
          <cell r="A304">
            <v>3460</v>
          </cell>
          <cell r="B304">
            <v>20</v>
          </cell>
          <cell r="C304">
            <v>8.2338000000000005</v>
          </cell>
          <cell r="D304">
            <v>164.67600000000002</v>
          </cell>
          <cell r="E304">
            <v>29071.156849999974</v>
          </cell>
        </row>
        <row r="305">
          <cell r="A305">
            <v>3480</v>
          </cell>
          <cell r="B305">
            <v>20</v>
          </cell>
          <cell r="C305">
            <v>8.2338000000000005</v>
          </cell>
          <cell r="D305">
            <v>164.67600000000002</v>
          </cell>
          <cell r="E305">
            <v>29235.832849999973</v>
          </cell>
        </row>
        <row r="306">
          <cell r="A306">
            <v>3500</v>
          </cell>
          <cell r="B306">
            <v>20</v>
          </cell>
          <cell r="C306">
            <v>8.2338000000000005</v>
          </cell>
          <cell r="D306">
            <v>164.67600000000002</v>
          </cell>
          <cell r="E306">
            <v>29400.508849999973</v>
          </cell>
        </row>
        <row r="307">
          <cell r="A307">
            <v>3520</v>
          </cell>
          <cell r="B307">
            <v>20</v>
          </cell>
          <cell r="C307">
            <v>8.2338000000000005</v>
          </cell>
          <cell r="D307">
            <v>164.67600000000002</v>
          </cell>
          <cell r="E307">
            <v>29565.184849999972</v>
          </cell>
        </row>
        <row r="308">
          <cell r="A308">
            <v>3540</v>
          </cell>
          <cell r="B308">
            <v>20</v>
          </cell>
          <cell r="C308">
            <v>8.2338000000000005</v>
          </cell>
          <cell r="D308">
            <v>164.67600000000002</v>
          </cell>
          <cell r="E308">
            <v>29729.860849999972</v>
          </cell>
        </row>
        <row r="309">
          <cell r="A309">
            <v>3560</v>
          </cell>
          <cell r="B309">
            <v>20</v>
          </cell>
          <cell r="C309">
            <v>8.2338000000000005</v>
          </cell>
          <cell r="D309">
            <v>164.67600000000002</v>
          </cell>
          <cell r="E309">
            <v>29894.536849999971</v>
          </cell>
        </row>
        <row r="310">
          <cell r="A310">
            <v>3580</v>
          </cell>
          <cell r="B310">
            <v>20</v>
          </cell>
          <cell r="C310">
            <v>8.2338000000000005</v>
          </cell>
          <cell r="D310">
            <v>164.67600000000002</v>
          </cell>
          <cell r="E310">
            <v>30059.212849999971</v>
          </cell>
        </row>
        <row r="311">
          <cell r="A311">
            <v>3600</v>
          </cell>
          <cell r="B311">
            <v>20</v>
          </cell>
          <cell r="C311">
            <v>8.2338000000000005</v>
          </cell>
          <cell r="D311">
            <v>164.67600000000002</v>
          </cell>
          <cell r="E311">
            <v>30223.88884999997</v>
          </cell>
        </row>
        <row r="312">
          <cell r="A312">
            <v>3620</v>
          </cell>
          <cell r="B312">
            <v>20</v>
          </cell>
          <cell r="C312">
            <v>8.2338000000000005</v>
          </cell>
          <cell r="D312">
            <v>164.67600000000002</v>
          </cell>
          <cell r="E312">
            <v>30388.56484999997</v>
          </cell>
        </row>
        <row r="313">
          <cell r="A313">
            <v>3640</v>
          </cell>
          <cell r="B313">
            <v>20</v>
          </cell>
          <cell r="C313">
            <v>8.2338000000000005</v>
          </cell>
          <cell r="D313">
            <v>164.67600000000002</v>
          </cell>
          <cell r="E313">
            <v>30553.240849999969</v>
          </cell>
        </row>
        <row r="314">
          <cell r="A314">
            <v>3660</v>
          </cell>
          <cell r="B314">
            <v>20</v>
          </cell>
          <cell r="C314">
            <v>8.2338000000000005</v>
          </cell>
          <cell r="D314">
            <v>164.67600000000002</v>
          </cell>
          <cell r="E314">
            <v>30717.916849999969</v>
          </cell>
        </row>
        <row r="315">
          <cell r="A315">
            <v>3680</v>
          </cell>
          <cell r="B315">
            <v>20</v>
          </cell>
          <cell r="C315">
            <v>8.2338000000000005</v>
          </cell>
          <cell r="D315">
            <v>164.67600000000002</v>
          </cell>
          <cell r="E315">
            <v>30882.592849999968</v>
          </cell>
        </row>
        <row r="316">
          <cell r="A316">
            <v>3700</v>
          </cell>
          <cell r="B316">
            <v>20</v>
          </cell>
          <cell r="C316">
            <v>8.2338000000000005</v>
          </cell>
          <cell r="D316">
            <v>164.67600000000002</v>
          </cell>
          <cell r="E316">
            <v>31047.268849999968</v>
          </cell>
        </row>
        <row r="317">
          <cell r="A317">
            <v>3720</v>
          </cell>
          <cell r="B317">
            <v>20</v>
          </cell>
          <cell r="C317">
            <v>8.2338000000000005</v>
          </cell>
          <cell r="D317">
            <v>164.67600000000002</v>
          </cell>
          <cell r="E317">
            <v>31211.944849999967</v>
          </cell>
        </row>
        <row r="318">
          <cell r="A318">
            <v>3740</v>
          </cell>
          <cell r="B318">
            <v>20</v>
          </cell>
          <cell r="C318">
            <v>8.2338000000000005</v>
          </cell>
          <cell r="D318">
            <v>164.67600000000002</v>
          </cell>
          <cell r="E318">
            <v>31376.620849999967</v>
          </cell>
        </row>
        <row r="319">
          <cell r="A319">
            <v>3760</v>
          </cell>
          <cell r="B319">
            <v>20</v>
          </cell>
          <cell r="C319">
            <v>8.2338000000000005</v>
          </cell>
          <cell r="D319">
            <v>164.67600000000002</v>
          </cell>
          <cell r="E319">
            <v>31541.296849999966</v>
          </cell>
        </row>
        <row r="320">
          <cell r="A320">
            <v>3780</v>
          </cell>
          <cell r="B320">
            <v>20</v>
          </cell>
          <cell r="C320">
            <v>8.2338000000000005</v>
          </cell>
          <cell r="D320">
            <v>164.67600000000002</v>
          </cell>
          <cell r="E320">
            <v>31705.972849999966</v>
          </cell>
        </row>
        <row r="321">
          <cell r="A321">
            <v>3800</v>
          </cell>
          <cell r="B321">
            <v>20</v>
          </cell>
          <cell r="C321">
            <v>8.2338000000000005</v>
          </cell>
          <cell r="D321">
            <v>164.67600000000002</v>
          </cell>
          <cell r="E321">
            <v>31870.648849999965</v>
          </cell>
        </row>
        <row r="322">
          <cell r="A322">
            <v>3820</v>
          </cell>
          <cell r="B322">
            <v>20</v>
          </cell>
          <cell r="C322">
            <v>8.2338000000000005</v>
          </cell>
          <cell r="D322">
            <v>164.67600000000002</v>
          </cell>
          <cell r="E322">
            <v>32035.324849999964</v>
          </cell>
        </row>
        <row r="323">
          <cell r="A323">
            <v>3840</v>
          </cell>
          <cell r="B323">
            <v>20</v>
          </cell>
          <cell r="C323">
            <v>8.2338000000000005</v>
          </cell>
          <cell r="D323">
            <v>164.67600000000002</v>
          </cell>
          <cell r="E323">
            <v>32200.000849999964</v>
          </cell>
        </row>
        <row r="324">
          <cell r="A324">
            <v>3860</v>
          </cell>
          <cell r="B324">
            <v>20</v>
          </cell>
          <cell r="C324">
            <v>8.2338000000000005</v>
          </cell>
          <cell r="D324">
            <v>164.67600000000002</v>
          </cell>
          <cell r="E324">
            <v>32364.676849999963</v>
          </cell>
        </row>
        <row r="325">
          <cell r="A325">
            <v>3880</v>
          </cell>
          <cell r="B325">
            <v>20</v>
          </cell>
          <cell r="C325">
            <v>8.2338000000000005</v>
          </cell>
          <cell r="D325">
            <v>164.67600000000002</v>
          </cell>
          <cell r="E325">
            <v>32529.352849999963</v>
          </cell>
        </row>
        <row r="326">
          <cell r="A326">
            <v>3900</v>
          </cell>
          <cell r="B326">
            <v>20</v>
          </cell>
          <cell r="C326">
            <v>8.2338000000000005</v>
          </cell>
          <cell r="D326">
            <v>164.67600000000002</v>
          </cell>
          <cell r="E326">
            <v>32694.028849999962</v>
          </cell>
        </row>
        <row r="327">
          <cell r="A327">
            <v>3920</v>
          </cell>
          <cell r="B327">
            <v>20</v>
          </cell>
          <cell r="C327">
            <v>8.2338000000000005</v>
          </cell>
          <cell r="D327">
            <v>164.67600000000002</v>
          </cell>
          <cell r="E327">
            <v>32858.704849999966</v>
          </cell>
        </row>
        <row r="328">
          <cell r="A328">
            <v>3940</v>
          </cell>
          <cell r="B328">
            <v>20</v>
          </cell>
          <cell r="C328">
            <v>8.2338000000000005</v>
          </cell>
          <cell r="D328">
            <v>164.67600000000002</v>
          </cell>
          <cell r="E328">
            <v>33023.380849999965</v>
          </cell>
        </row>
        <row r="329">
          <cell r="A329">
            <v>3960</v>
          </cell>
          <cell r="B329">
            <v>20</v>
          </cell>
          <cell r="C329">
            <v>8.2338000000000005</v>
          </cell>
          <cell r="D329">
            <v>164.67600000000002</v>
          </cell>
          <cell r="E329">
            <v>33188.056849999964</v>
          </cell>
        </row>
        <row r="330">
          <cell r="A330">
            <v>3980</v>
          </cell>
          <cell r="B330">
            <v>20</v>
          </cell>
          <cell r="C330">
            <v>8.2338000000000005</v>
          </cell>
          <cell r="D330">
            <v>164.67600000000002</v>
          </cell>
          <cell r="E330">
            <v>33352.732849999964</v>
          </cell>
        </row>
        <row r="331">
          <cell r="A331">
            <v>4000</v>
          </cell>
          <cell r="B331">
            <v>20</v>
          </cell>
          <cell r="C331">
            <v>8.4453999999999994</v>
          </cell>
          <cell r="D331">
            <v>166.79200000000003</v>
          </cell>
          <cell r="E331">
            <v>33519.524849999965</v>
          </cell>
        </row>
        <row r="332">
          <cell r="A332">
            <v>4000</v>
          </cell>
          <cell r="C332">
            <v>8.4453999999999994</v>
          </cell>
          <cell r="D332">
            <v>0</v>
          </cell>
          <cell r="E332">
            <v>33519.524849999965</v>
          </cell>
        </row>
        <row r="333">
          <cell r="A333">
            <v>4010</v>
          </cell>
          <cell r="B333">
            <v>10</v>
          </cell>
          <cell r="C333">
            <v>8.6339000000000006</v>
          </cell>
          <cell r="D333">
            <v>85.396500000000003</v>
          </cell>
          <cell r="E333">
            <v>33604.921349999968</v>
          </cell>
        </row>
        <row r="334">
          <cell r="A334">
            <v>4020</v>
          </cell>
          <cell r="B334">
            <v>10</v>
          </cell>
          <cell r="C334">
            <v>8.6339000000000006</v>
          </cell>
          <cell r="D334">
            <v>86.338999999999999</v>
          </cell>
          <cell r="E334">
            <v>33691.260349999968</v>
          </cell>
        </row>
        <row r="335">
          <cell r="A335">
            <v>4030</v>
          </cell>
          <cell r="B335">
            <v>10</v>
          </cell>
          <cell r="C335">
            <v>8.5720999999999989</v>
          </cell>
          <cell r="D335">
            <v>86.03</v>
          </cell>
          <cell r="E335">
            <v>33777.290349999967</v>
          </cell>
        </row>
        <row r="336">
          <cell r="A336">
            <v>4040</v>
          </cell>
          <cell r="B336">
            <v>10</v>
          </cell>
          <cell r="C336">
            <v>8.3498000000000001</v>
          </cell>
          <cell r="D336">
            <v>84.609499999999997</v>
          </cell>
          <cell r="E336">
            <v>33861.899849999965</v>
          </cell>
        </row>
        <row r="337">
          <cell r="A337">
            <v>4060</v>
          </cell>
          <cell r="B337">
            <v>20</v>
          </cell>
          <cell r="C337">
            <v>8.2338000000000005</v>
          </cell>
          <cell r="D337">
            <v>165.83600000000001</v>
          </cell>
          <cell r="E337">
            <v>34027.735849999968</v>
          </cell>
        </row>
        <row r="338">
          <cell r="A338">
            <v>4080</v>
          </cell>
          <cell r="B338">
            <v>20</v>
          </cell>
          <cell r="C338">
            <v>8.2338000000000005</v>
          </cell>
          <cell r="D338">
            <v>164.67600000000002</v>
          </cell>
          <cell r="E338">
            <v>34192.411849999968</v>
          </cell>
        </row>
        <row r="339">
          <cell r="A339">
            <v>4100</v>
          </cell>
          <cell r="B339">
            <v>20</v>
          </cell>
          <cell r="C339">
            <v>8.2338000000000005</v>
          </cell>
          <cell r="D339">
            <v>164.67600000000002</v>
          </cell>
          <cell r="E339">
            <v>34357.087849999967</v>
          </cell>
        </row>
        <row r="340">
          <cell r="A340">
            <v>4120</v>
          </cell>
          <cell r="B340">
            <v>20</v>
          </cell>
          <cell r="C340">
            <v>8.2338000000000005</v>
          </cell>
          <cell r="D340">
            <v>164.67600000000002</v>
          </cell>
          <cell r="E340">
            <v>34521.763849999967</v>
          </cell>
        </row>
        <row r="341">
          <cell r="A341">
            <v>4140</v>
          </cell>
          <cell r="B341">
            <v>20</v>
          </cell>
          <cell r="C341">
            <v>8.2338000000000005</v>
          </cell>
          <cell r="D341">
            <v>164.67600000000002</v>
          </cell>
          <cell r="E341">
            <v>34686.439849999966</v>
          </cell>
        </row>
        <row r="342">
          <cell r="A342">
            <v>4160</v>
          </cell>
          <cell r="B342">
            <v>20</v>
          </cell>
          <cell r="C342">
            <v>8.2338000000000005</v>
          </cell>
          <cell r="D342">
            <v>164.67600000000002</v>
          </cell>
          <cell r="E342">
            <v>34851.115849999966</v>
          </cell>
        </row>
        <row r="343">
          <cell r="A343">
            <v>4180</v>
          </cell>
          <cell r="B343">
            <v>20</v>
          </cell>
          <cell r="C343">
            <v>8.2338000000000005</v>
          </cell>
          <cell r="D343">
            <v>164.67600000000002</v>
          </cell>
          <cell r="E343">
            <v>35015.791849999965</v>
          </cell>
        </row>
        <row r="344">
          <cell r="A344">
            <v>4200</v>
          </cell>
          <cell r="B344">
            <v>20</v>
          </cell>
          <cell r="C344">
            <v>8.2338000000000005</v>
          </cell>
          <cell r="D344">
            <v>164.67600000000002</v>
          </cell>
          <cell r="E344">
            <v>35180.467849999965</v>
          </cell>
        </row>
        <row r="345">
          <cell r="A345">
            <v>4220</v>
          </cell>
          <cell r="B345">
            <v>20</v>
          </cell>
          <cell r="C345">
            <v>8.2338000000000005</v>
          </cell>
          <cell r="D345">
            <v>164.67600000000002</v>
          </cell>
          <cell r="E345">
            <v>35345.143849999964</v>
          </cell>
        </row>
        <row r="346">
          <cell r="A346">
            <v>4240</v>
          </cell>
          <cell r="B346">
            <v>20</v>
          </cell>
          <cell r="C346">
            <v>8.2338000000000005</v>
          </cell>
          <cell r="D346">
            <v>164.67600000000002</v>
          </cell>
          <cell r="E346">
            <v>35509.819849999963</v>
          </cell>
        </row>
        <row r="347">
          <cell r="A347">
            <v>4260</v>
          </cell>
          <cell r="B347">
            <v>20</v>
          </cell>
          <cell r="C347">
            <v>8.2338000000000005</v>
          </cell>
          <cell r="D347">
            <v>164.67600000000002</v>
          </cell>
          <cell r="E347">
            <v>35674.495849999963</v>
          </cell>
        </row>
        <row r="348">
          <cell r="A348">
            <v>4280</v>
          </cell>
          <cell r="B348">
            <v>20</v>
          </cell>
          <cell r="C348">
            <v>8.2338000000000005</v>
          </cell>
          <cell r="D348">
            <v>164.67600000000002</v>
          </cell>
          <cell r="E348">
            <v>35839.171849999962</v>
          </cell>
        </row>
        <row r="349">
          <cell r="A349">
            <v>4300</v>
          </cell>
          <cell r="B349">
            <v>20</v>
          </cell>
          <cell r="C349">
            <v>8.2338000000000005</v>
          </cell>
          <cell r="D349">
            <v>164.67600000000002</v>
          </cell>
          <cell r="E349">
            <v>36003.847849999962</v>
          </cell>
        </row>
        <row r="350">
          <cell r="A350">
            <v>4320</v>
          </cell>
          <cell r="B350">
            <v>20</v>
          </cell>
          <cell r="C350">
            <v>8.2338000000000005</v>
          </cell>
          <cell r="D350">
            <v>164.67600000000002</v>
          </cell>
          <cell r="E350">
            <v>36168.523849999961</v>
          </cell>
        </row>
        <row r="351">
          <cell r="A351">
            <v>4340</v>
          </cell>
          <cell r="B351">
            <v>20</v>
          </cell>
          <cell r="C351">
            <v>8.2338000000000005</v>
          </cell>
          <cell r="D351">
            <v>164.67600000000002</v>
          </cell>
          <cell r="E351">
            <v>36333.199849999961</v>
          </cell>
        </row>
        <row r="352">
          <cell r="A352">
            <v>4360</v>
          </cell>
          <cell r="B352">
            <v>20</v>
          </cell>
          <cell r="C352">
            <v>8.2338000000000005</v>
          </cell>
          <cell r="D352">
            <v>164.67600000000002</v>
          </cell>
          <cell r="E352">
            <v>36497.87584999996</v>
          </cell>
        </row>
        <row r="353">
          <cell r="A353">
            <v>4380</v>
          </cell>
          <cell r="B353">
            <v>20</v>
          </cell>
          <cell r="C353">
            <v>8.2338000000000005</v>
          </cell>
          <cell r="D353">
            <v>164.67600000000002</v>
          </cell>
          <cell r="E353">
            <v>36662.55184999996</v>
          </cell>
        </row>
        <row r="354">
          <cell r="A354">
            <v>4400</v>
          </cell>
          <cell r="B354">
            <v>20</v>
          </cell>
          <cell r="C354">
            <v>8.2338000000000005</v>
          </cell>
          <cell r="D354">
            <v>164.67600000000002</v>
          </cell>
          <cell r="E354">
            <v>36827.227849999959</v>
          </cell>
        </row>
        <row r="355">
          <cell r="A355">
            <v>4420</v>
          </cell>
          <cell r="B355">
            <v>20</v>
          </cell>
          <cell r="C355">
            <v>8.2338000000000005</v>
          </cell>
          <cell r="D355">
            <v>164.67600000000002</v>
          </cell>
          <cell r="E355">
            <v>36991.903849999959</v>
          </cell>
        </row>
        <row r="356">
          <cell r="A356">
            <v>4440</v>
          </cell>
          <cell r="B356">
            <v>20</v>
          </cell>
          <cell r="C356">
            <v>8.2338000000000005</v>
          </cell>
          <cell r="D356">
            <v>164.67600000000002</v>
          </cell>
          <cell r="E356">
            <v>37156.579849999958</v>
          </cell>
        </row>
        <row r="357">
          <cell r="A357">
            <v>4460</v>
          </cell>
          <cell r="B357">
            <v>20</v>
          </cell>
          <cell r="C357">
            <v>8.2338000000000005</v>
          </cell>
          <cell r="D357">
            <v>164.67600000000002</v>
          </cell>
          <cell r="E357">
            <v>37321.255849999958</v>
          </cell>
        </row>
        <row r="358">
          <cell r="A358">
            <v>4480</v>
          </cell>
          <cell r="B358">
            <v>20</v>
          </cell>
          <cell r="C358">
            <v>8.2338000000000005</v>
          </cell>
          <cell r="D358">
            <v>164.67600000000002</v>
          </cell>
          <cell r="E358">
            <v>37485.931849999957</v>
          </cell>
        </row>
        <row r="359">
          <cell r="A359">
            <v>4500</v>
          </cell>
          <cell r="B359">
            <v>20</v>
          </cell>
          <cell r="C359">
            <v>8.2338000000000005</v>
          </cell>
          <cell r="D359">
            <v>164.67600000000002</v>
          </cell>
          <cell r="E359">
            <v>37650.607849999957</v>
          </cell>
        </row>
        <row r="360">
          <cell r="A360">
            <v>4520</v>
          </cell>
          <cell r="B360">
            <v>20</v>
          </cell>
          <cell r="C360">
            <v>8.2338000000000005</v>
          </cell>
          <cell r="D360">
            <v>164.67600000000002</v>
          </cell>
          <cell r="E360">
            <v>37815.283849999956</v>
          </cell>
        </row>
        <row r="361">
          <cell r="A361">
            <v>4540</v>
          </cell>
          <cell r="B361">
            <v>20</v>
          </cell>
          <cell r="C361">
            <v>8.2338000000000005</v>
          </cell>
          <cell r="D361">
            <v>164.67600000000002</v>
          </cell>
          <cell r="E361">
            <v>37979.959849999956</v>
          </cell>
        </row>
        <row r="362">
          <cell r="A362">
            <v>4560</v>
          </cell>
          <cell r="B362">
            <v>20</v>
          </cell>
          <cell r="C362">
            <v>8.2338000000000005</v>
          </cell>
          <cell r="D362">
            <v>164.67600000000002</v>
          </cell>
          <cell r="E362">
            <v>38144.635849999955</v>
          </cell>
        </row>
        <row r="363">
          <cell r="A363">
            <v>4570</v>
          </cell>
          <cell r="B363">
            <v>10</v>
          </cell>
          <cell r="C363">
            <v>8.2338000000000005</v>
          </cell>
          <cell r="D363">
            <v>82.338000000000008</v>
          </cell>
          <cell r="E363">
            <v>38226.973849999958</v>
          </cell>
        </row>
        <row r="364">
          <cell r="A364">
            <v>4580</v>
          </cell>
          <cell r="B364">
            <v>10</v>
          </cell>
          <cell r="C364">
            <v>8.2338000000000005</v>
          </cell>
          <cell r="D364">
            <v>82.338000000000008</v>
          </cell>
          <cell r="E364">
            <v>38309.311849999962</v>
          </cell>
        </row>
        <row r="365">
          <cell r="A365">
            <v>4590</v>
          </cell>
          <cell r="B365">
            <v>10</v>
          </cell>
          <cell r="C365">
            <v>8.2338000000000005</v>
          </cell>
          <cell r="D365">
            <v>82.338000000000008</v>
          </cell>
          <cell r="E365">
            <v>38391.649849999965</v>
          </cell>
        </row>
        <row r="366">
          <cell r="A366">
            <v>4600</v>
          </cell>
          <cell r="B366">
            <v>10</v>
          </cell>
          <cell r="C366">
            <v>8.2338000000000005</v>
          </cell>
          <cell r="D366">
            <v>82.338000000000008</v>
          </cell>
          <cell r="E366">
            <v>38473.987849999969</v>
          </cell>
        </row>
        <row r="367">
          <cell r="A367">
            <v>4610</v>
          </cell>
          <cell r="B367">
            <v>10</v>
          </cell>
          <cell r="C367">
            <v>8.2338000000000005</v>
          </cell>
          <cell r="D367">
            <v>82.338000000000008</v>
          </cell>
          <cell r="E367">
            <v>38556.325849999972</v>
          </cell>
        </row>
        <row r="368">
          <cell r="A368">
            <v>4620</v>
          </cell>
          <cell r="B368">
            <v>10</v>
          </cell>
          <cell r="C368">
            <v>8.2338000000000005</v>
          </cell>
          <cell r="D368">
            <v>82.338000000000008</v>
          </cell>
          <cell r="E368">
            <v>38638.663849999975</v>
          </cell>
        </row>
        <row r="369">
          <cell r="A369">
            <v>4640</v>
          </cell>
          <cell r="B369">
            <v>20</v>
          </cell>
          <cell r="C369">
            <v>8.2338000000000005</v>
          </cell>
          <cell r="D369">
            <v>164.67600000000002</v>
          </cell>
          <cell r="E369">
            <v>38803.339849999975</v>
          </cell>
        </row>
        <row r="370">
          <cell r="A370">
            <v>4660</v>
          </cell>
          <cell r="B370">
            <v>20</v>
          </cell>
          <cell r="C370">
            <v>8.2338000000000005</v>
          </cell>
          <cell r="D370">
            <v>164.67600000000002</v>
          </cell>
          <cell r="E370">
            <v>38968.015849999974</v>
          </cell>
        </row>
        <row r="371">
          <cell r="A371">
            <v>4680</v>
          </cell>
          <cell r="B371">
            <v>20</v>
          </cell>
          <cell r="C371">
            <v>8.2338000000000005</v>
          </cell>
          <cell r="D371">
            <v>164.67600000000002</v>
          </cell>
          <cell r="E371">
            <v>39132.691849999974</v>
          </cell>
        </row>
        <row r="372">
          <cell r="A372">
            <v>4700</v>
          </cell>
          <cell r="B372">
            <v>20</v>
          </cell>
          <cell r="C372">
            <v>8.4243000000000006</v>
          </cell>
          <cell r="D372">
            <v>166.58100000000002</v>
          </cell>
          <cell r="E372">
            <v>39299.272849999972</v>
          </cell>
        </row>
        <row r="373">
          <cell r="A373">
            <v>4710</v>
          </cell>
          <cell r="B373">
            <v>10</v>
          </cell>
          <cell r="C373">
            <v>8.6244000000000014</v>
          </cell>
          <cell r="D373">
            <v>85.243500000000012</v>
          </cell>
          <cell r="E373">
            <v>39384.516349999969</v>
          </cell>
        </row>
        <row r="374">
          <cell r="A374">
            <v>4720</v>
          </cell>
          <cell r="B374">
            <v>10</v>
          </cell>
          <cell r="C374">
            <v>8.8245000000000005</v>
          </cell>
          <cell r="D374">
            <v>87.244500000000016</v>
          </cell>
          <cell r="E374">
            <v>39471.76084999997</v>
          </cell>
        </row>
        <row r="375">
          <cell r="A375">
            <v>4730</v>
          </cell>
          <cell r="B375">
            <v>10</v>
          </cell>
          <cell r="C375">
            <v>8.8245000000000005</v>
          </cell>
          <cell r="D375">
            <v>88.245000000000005</v>
          </cell>
          <cell r="E375">
            <v>39560.005849999972</v>
          </cell>
        </row>
        <row r="376">
          <cell r="A376">
            <v>4740</v>
          </cell>
          <cell r="B376">
            <v>10</v>
          </cell>
          <cell r="C376">
            <v>8.8245000000000005</v>
          </cell>
          <cell r="D376">
            <v>88.245000000000005</v>
          </cell>
          <cell r="E376">
            <v>39648.250849999975</v>
          </cell>
        </row>
        <row r="377">
          <cell r="A377">
            <v>4750</v>
          </cell>
          <cell r="B377">
            <v>10</v>
          </cell>
          <cell r="C377">
            <v>8.8245000000000005</v>
          </cell>
          <cell r="D377">
            <v>88.245000000000005</v>
          </cell>
          <cell r="E377">
            <v>39736.495849999978</v>
          </cell>
        </row>
        <row r="378">
          <cell r="A378">
            <v>4760</v>
          </cell>
          <cell r="B378">
            <v>10</v>
          </cell>
          <cell r="C378">
            <v>8.7329000000000008</v>
          </cell>
          <cell r="D378">
            <v>87.787000000000006</v>
          </cell>
          <cell r="E378">
            <v>39824.282849999974</v>
          </cell>
        </row>
        <row r="379">
          <cell r="A379">
            <v>4770</v>
          </cell>
          <cell r="B379">
            <v>10</v>
          </cell>
          <cell r="C379">
            <v>8.5327999999999999</v>
          </cell>
          <cell r="D379">
            <v>86.32850000000002</v>
          </cell>
          <cell r="E379">
            <v>39910.611349999977</v>
          </cell>
        </row>
        <row r="380">
          <cell r="A380">
            <v>4780</v>
          </cell>
          <cell r="B380">
            <v>10</v>
          </cell>
          <cell r="C380">
            <v>8.3326999999999991</v>
          </cell>
          <cell r="D380">
            <v>84.327499999999986</v>
          </cell>
          <cell r="E380">
            <v>39994.938849999977</v>
          </cell>
        </row>
        <row r="381">
          <cell r="A381">
            <v>4800</v>
          </cell>
          <cell r="B381">
            <v>20</v>
          </cell>
          <cell r="C381">
            <v>8.2338000000000005</v>
          </cell>
          <cell r="D381">
            <v>165.66499999999996</v>
          </cell>
          <cell r="E381">
            <v>40160.603849999978</v>
          </cell>
        </row>
        <row r="382">
          <cell r="A382">
            <v>4820</v>
          </cell>
          <cell r="B382">
            <v>20</v>
          </cell>
          <cell r="C382">
            <v>8.2338000000000005</v>
          </cell>
          <cell r="D382">
            <v>164.67600000000002</v>
          </cell>
          <cell r="E382">
            <v>40325.279849999977</v>
          </cell>
        </row>
        <row r="383">
          <cell r="A383">
            <v>4840</v>
          </cell>
          <cell r="B383">
            <v>20</v>
          </cell>
          <cell r="C383">
            <v>8.2338000000000005</v>
          </cell>
          <cell r="D383">
            <v>164.67600000000002</v>
          </cell>
          <cell r="E383">
            <v>40489.955849999977</v>
          </cell>
        </row>
        <row r="384">
          <cell r="A384">
            <v>4860</v>
          </cell>
          <cell r="B384">
            <v>20</v>
          </cell>
          <cell r="C384">
            <v>8.2338000000000005</v>
          </cell>
          <cell r="D384">
            <v>164.67600000000002</v>
          </cell>
          <cell r="E384">
            <v>40654.631849999976</v>
          </cell>
        </row>
        <row r="385">
          <cell r="A385">
            <v>4880</v>
          </cell>
          <cell r="B385">
            <v>20</v>
          </cell>
          <cell r="C385">
            <v>8.2338000000000005</v>
          </cell>
          <cell r="D385">
            <v>164.67600000000002</v>
          </cell>
          <cell r="E385">
            <v>40819.307849999976</v>
          </cell>
        </row>
        <row r="386">
          <cell r="A386">
            <v>4900</v>
          </cell>
          <cell r="B386">
            <v>20</v>
          </cell>
          <cell r="C386">
            <v>8.2338000000000005</v>
          </cell>
          <cell r="D386">
            <v>164.67600000000002</v>
          </cell>
          <cell r="E386">
            <v>40983.983849999975</v>
          </cell>
        </row>
        <row r="387">
          <cell r="A387">
            <v>4920</v>
          </cell>
          <cell r="B387">
            <v>20</v>
          </cell>
          <cell r="C387">
            <v>8.5852000000000004</v>
          </cell>
          <cell r="D387">
            <v>168.19000000000003</v>
          </cell>
          <cell r="E387">
            <v>41152.173849999977</v>
          </cell>
        </row>
        <row r="388">
          <cell r="A388">
            <v>4930</v>
          </cell>
          <cell r="B388">
            <v>10</v>
          </cell>
          <cell r="C388">
            <v>8.7339000000000002</v>
          </cell>
          <cell r="D388">
            <v>86.595499999999987</v>
          </cell>
          <cell r="E388">
            <v>41238.76934999998</v>
          </cell>
        </row>
        <row r="389">
          <cell r="A389">
            <v>4940</v>
          </cell>
          <cell r="B389">
            <v>10</v>
          </cell>
          <cell r="C389">
            <v>8.7339000000000002</v>
          </cell>
          <cell r="D389">
            <v>87.338999999999999</v>
          </cell>
          <cell r="E389">
            <v>41326.10834999998</v>
          </cell>
        </row>
        <row r="390">
          <cell r="A390">
            <v>4950</v>
          </cell>
          <cell r="B390">
            <v>10</v>
          </cell>
          <cell r="C390">
            <v>8.7339000000000002</v>
          </cell>
          <cell r="D390">
            <v>87.338999999999999</v>
          </cell>
          <cell r="E390">
            <v>41413.44734999998</v>
          </cell>
        </row>
        <row r="391">
          <cell r="A391">
            <v>4960</v>
          </cell>
          <cell r="B391">
            <v>10</v>
          </cell>
          <cell r="C391">
            <v>8.7339000000000002</v>
          </cell>
          <cell r="D391">
            <v>87.338999999999999</v>
          </cell>
          <cell r="E391">
            <v>41500.78634999998</v>
          </cell>
        </row>
        <row r="392">
          <cell r="A392">
            <v>4970</v>
          </cell>
          <cell r="B392">
            <v>10</v>
          </cell>
          <cell r="C392">
            <v>8.6013000000000002</v>
          </cell>
          <cell r="D392">
            <v>86.676000000000002</v>
          </cell>
          <cell r="E392">
            <v>41587.46234999998</v>
          </cell>
        </row>
        <row r="393">
          <cell r="A393">
            <v>4980</v>
          </cell>
          <cell r="B393">
            <v>10</v>
          </cell>
          <cell r="C393">
            <v>8.3929000000000009</v>
          </cell>
          <cell r="D393">
            <v>84.971000000000004</v>
          </cell>
          <cell r="E393">
            <v>41672.433349999978</v>
          </cell>
        </row>
        <row r="394">
          <cell r="A394">
            <v>5000</v>
          </cell>
          <cell r="B394">
            <v>20</v>
          </cell>
          <cell r="C394">
            <v>8.1168999999999993</v>
          </cell>
          <cell r="D394">
            <v>165.09799999999998</v>
          </cell>
          <cell r="E394">
            <v>41837.531349999976</v>
          </cell>
        </row>
        <row r="395">
          <cell r="A395">
            <v>5000</v>
          </cell>
          <cell r="C395">
            <v>8.1168999999999993</v>
          </cell>
          <cell r="D395">
            <v>0</v>
          </cell>
          <cell r="E395">
            <v>41837.531349999976</v>
          </cell>
        </row>
        <row r="396">
          <cell r="A396">
            <v>5020</v>
          </cell>
          <cell r="B396">
            <v>20</v>
          </cell>
          <cell r="C396">
            <v>8.1168999999999993</v>
          </cell>
          <cell r="D396">
            <v>162.33799999999999</v>
          </cell>
          <cell r="E396">
            <v>41999.869349999979</v>
          </cell>
        </row>
        <row r="397">
          <cell r="A397">
            <v>5040</v>
          </cell>
          <cell r="B397">
            <v>20</v>
          </cell>
          <cell r="C397">
            <v>8.1168999999999993</v>
          </cell>
          <cell r="D397">
            <v>162.33799999999999</v>
          </cell>
          <cell r="E397">
            <v>42162.207349999982</v>
          </cell>
        </row>
        <row r="398">
          <cell r="A398">
            <v>5060</v>
          </cell>
          <cell r="B398">
            <v>20</v>
          </cell>
          <cell r="C398">
            <v>8.1168999999999993</v>
          </cell>
          <cell r="D398">
            <v>162.33799999999999</v>
          </cell>
          <cell r="E398">
            <v>42324.545349999986</v>
          </cell>
        </row>
        <row r="399">
          <cell r="A399">
            <v>5080</v>
          </cell>
          <cell r="B399">
            <v>20</v>
          </cell>
          <cell r="C399">
            <v>8.1168999999999993</v>
          </cell>
          <cell r="D399">
            <v>162.33799999999999</v>
          </cell>
          <cell r="E399">
            <v>42486.883349999989</v>
          </cell>
        </row>
        <row r="400">
          <cell r="A400">
            <v>5100</v>
          </cell>
          <cell r="B400">
            <v>20</v>
          </cell>
          <cell r="C400">
            <v>8.1168999999999993</v>
          </cell>
          <cell r="D400">
            <v>162.33799999999999</v>
          </cell>
          <cell r="E400">
            <v>42649.221349999993</v>
          </cell>
        </row>
        <row r="401">
          <cell r="A401">
            <v>5120</v>
          </cell>
          <cell r="B401">
            <v>20</v>
          </cell>
          <cell r="C401">
            <v>8.1168999999999993</v>
          </cell>
          <cell r="D401">
            <v>162.33799999999999</v>
          </cell>
          <cell r="E401">
            <v>42811.559349999996</v>
          </cell>
        </row>
        <row r="402">
          <cell r="A402">
            <v>5140</v>
          </cell>
          <cell r="B402">
            <v>20</v>
          </cell>
          <cell r="C402">
            <v>8.2338000000000005</v>
          </cell>
          <cell r="D402">
            <v>163.50700000000001</v>
          </cell>
          <cell r="E402">
            <v>42975.066349999994</v>
          </cell>
        </row>
        <row r="403">
          <cell r="A403">
            <v>5160</v>
          </cell>
          <cell r="B403">
            <v>20</v>
          </cell>
          <cell r="C403">
            <v>8.2338000000000005</v>
          </cell>
          <cell r="D403">
            <v>164.67600000000002</v>
          </cell>
          <cell r="E403">
            <v>43139.742349999993</v>
          </cell>
        </row>
        <row r="404">
          <cell r="A404">
            <v>5180</v>
          </cell>
          <cell r="B404">
            <v>20</v>
          </cell>
          <cell r="C404">
            <v>8.2338000000000005</v>
          </cell>
          <cell r="D404">
            <v>164.67600000000002</v>
          </cell>
          <cell r="E404">
            <v>43304.418349999993</v>
          </cell>
        </row>
        <row r="405">
          <cell r="A405">
            <v>5200</v>
          </cell>
          <cell r="B405">
            <v>20</v>
          </cell>
          <cell r="C405">
            <v>8.2338000000000005</v>
          </cell>
          <cell r="D405">
            <v>164.67600000000002</v>
          </cell>
          <cell r="E405">
            <v>43469.094349999992</v>
          </cell>
        </row>
        <row r="406">
          <cell r="A406">
            <v>5220</v>
          </cell>
          <cell r="B406">
            <v>20</v>
          </cell>
          <cell r="C406">
            <v>8.2338000000000005</v>
          </cell>
          <cell r="D406">
            <v>164.67600000000002</v>
          </cell>
          <cell r="E406">
            <v>43633.770349999992</v>
          </cell>
        </row>
        <row r="407">
          <cell r="A407">
            <v>5240</v>
          </cell>
          <cell r="B407">
            <v>20</v>
          </cell>
          <cell r="C407">
            <v>8.2338000000000005</v>
          </cell>
          <cell r="D407">
            <v>164.67600000000002</v>
          </cell>
          <cell r="E407">
            <v>43798.446349999991</v>
          </cell>
        </row>
        <row r="408">
          <cell r="A408">
            <v>5260</v>
          </cell>
          <cell r="B408">
            <v>20</v>
          </cell>
          <cell r="C408">
            <v>8.2338000000000005</v>
          </cell>
          <cell r="D408">
            <v>164.67600000000002</v>
          </cell>
          <cell r="E408">
            <v>43963.122349999991</v>
          </cell>
        </row>
        <row r="409">
          <cell r="A409">
            <v>5280</v>
          </cell>
          <cell r="B409">
            <v>20</v>
          </cell>
          <cell r="C409">
            <v>8.2338000000000005</v>
          </cell>
          <cell r="D409">
            <v>164.67600000000002</v>
          </cell>
          <cell r="E409">
            <v>44127.79834999999</v>
          </cell>
        </row>
        <row r="410">
          <cell r="A410">
            <v>5300</v>
          </cell>
          <cell r="B410">
            <v>20</v>
          </cell>
          <cell r="C410">
            <v>8.2338000000000005</v>
          </cell>
          <cell r="D410">
            <v>164.67600000000002</v>
          </cell>
          <cell r="E410">
            <v>44292.474349999989</v>
          </cell>
        </row>
        <row r="411">
          <cell r="A411">
            <v>5320</v>
          </cell>
          <cell r="B411">
            <v>20</v>
          </cell>
          <cell r="C411">
            <v>8.3720999999999997</v>
          </cell>
          <cell r="D411">
            <v>166.05899999999997</v>
          </cell>
          <cell r="E411">
            <v>44458.533349999991</v>
          </cell>
        </row>
        <row r="412">
          <cell r="A412">
            <v>5330</v>
          </cell>
          <cell r="B412">
            <v>10</v>
          </cell>
          <cell r="C412">
            <v>8.7055000000000007</v>
          </cell>
          <cell r="D412">
            <v>85.388000000000005</v>
          </cell>
          <cell r="E412">
            <v>44543.92134999999</v>
          </cell>
        </row>
        <row r="413">
          <cell r="A413">
            <v>5340</v>
          </cell>
          <cell r="B413">
            <v>10</v>
          </cell>
          <cell r="C413">
            <v>9.0388999999999999</v>
          </cell>
          <cell r="D413">
            <v>88.721999999999994</v>
          </cell>
          <cell r="E413">
            <v>44632.643349999991</v>
          </cell>
        </row>
        <row r="414">
          <cell r="A414">
            <v>5350</v>
          </cell>
          <cell r="B414">
            <v>10</v>
          </cell>
          <cell r="C414">
            <v>9.3340999999999994</v>
          </cell>
          <cell r="D414">
            <v>91.864999999999981</v>
          </cell>
          <cell r="E414">
            <v>44724.508349999989</v>
          </cell>
        </row>
        <row r="415">
          <cell r="A415">
            <v>5360</v>
          </cell>
          <cell r="B415">
            <v>10</v>
          </cell>
          <cell r="C415">
            <v>9.3340999999999994</v>
          </cell>
          <cell r="D415">
            <v>93.340999999999994</v>
          </cell>
          <cell r="E415">
            <v>44817.849349999989</v>
          </cell>
        </row>
        <row r="416">
          <cell r="A416">
            <v>5370</v>
          </cell>
          <cell r="B416">
            <v>10</v>
          </cell>
          <cell r="C416">
            <v>9.3340999999999994</v>
          </cell>
          <cell r="D416">
            <v>93.340999999999994</v>
          </cell>
          <cell r="E416">
            <v>44911.19034999999</v>
          </cell>
        </row>
        <row r="417">
          <cell r="A417">
            <v>5380</v>
          </cell>
          <cell r="B417">
            <v>10</v>
          </cell>
          <cell r="C417">
            <v>9.3340999999999994</v>
          </cell>
          <cell r="D417">
            <v>93.340999999999994</v>
          </cell>
          <cell r="E417">
            <v>45004.53134999999</v>
          </cell>
        </row>
        <row r="418">
          <cell r="A418">
            <v>5390</v>
          </cell>
          <cell r="B418">
            <v>10</v>
          </cell>
          <cell r="C418">
            <v>9.3340999999999994</v>
          </cell>
          <cell r="D418">
            <v>93.340999999999994</v>
          </cell>
          <cell r="E418">
            <v>45097.872349999991</v>
          </cell>
        </row>
        <row r="419">
          <cell r="A419">
            <v>5400</v>
          </cell>
          <cell r="B419">
            <v>10</v>
          </cell>
          <cell r="C419">
            <v>9.3064999999999998</v>
          </cell>
          <cell r="D419">
            <v>93.203000000000003</v>
          </cell>
          <cell r="E419">
            <v>45191.075349999992</v>
          </cell>
        </row>
        <row r="420">
          <cell r="A420">
            <v>5410</v>
          </cell>
          <cell r="B420">
            <v>10</v>
          </cell>
          <cell r="C420">
            <v>9.2706999999999997</v>
          </cell>
          <cell r="D420">
            <v>92.885999999999996</v>
          </cell>
          <cell r="E420">
            <v>45283.96134999999</v>
          </cell>
        </row>
        <row r="421">
          <cell r="A421">
            <v>5420</v>
          </cell>
          <cell r="B421">
            <v>10</v>
          </cell>
          <cell r="C421">
            <v>9.2347999999999999</v>
          </cell>
          <cell r="D421">
            <v>92.527499999999989</v>
          </cell>
          <cell r="E421">
            <v>45376.488849999987</v>
          </cell>
        </row>
        <row r="422">
          <cell r="A422">
            <v>5430</v>
          </cell>
          <cell r="B422">
            <v>10</v>
          </cell>
          <cell r="C422">
            <v>9.1989999999999998</v>
          </cell>
          <cell r="D422">
            <v>92.168999999999983</v>
          </cell>
          <cell r="E422">
            <v>45468.657849999989</v>
          </cell>
        </row>
        <row r="423">
          <cell r="A423">
            <v>5440</v>
          </cell>
          <cell r="B423">
            <v>10</v>
          </cell>
          <cell r="C423">
            <v>9.1631999999999998</v>
          </cell>
          <cell r="D423">
            <v>91.811000000000007</v>
          </cell>
          <cell r="E423">
            <v>45560.46884999999</v>
          </cell>
        </row>
        <row r="424">
          <cell r="A424">
            <v>5450</v>
          </cell>
          <cell r="B424">
            <v>10</v>
          </cell>
          <cell r="C424">
            <v>9.1338000000000008</v>
          </cell>
          <cell r="D424">
            <v>91.484999999999999</v>
          </cell>
          <cell r="E424">
            <v>45651.953849999991</v>
          </cell>
        </row>
        <row r="425">
          <cell r="A425">
            <v>5460</v>
          </cell>
          <cell r="B425">
            <v>10</v>
          </cell>
          <cell r="C425">
            <v>9.1338000000000008</v>
          </cell>
          <cell r="D425">
            <v>91.338000000000008</v>
          </cell>
          <cell r="E425">
            <v>45743.291849999994</v>
          </cell>
        </row>
        <row r="426">
          <cell r="A426">
            <v>5470</v>
          </cell>
          <cell r="B426">
            <v>10</v>
          </cell>
          <cell r="C426">
            <v>9.1338000000000008</v>
          </cell>
          <cell r="D426">
            <v>91.338000000000008</v>
          </cell>
          <cell r="E426">
            <v>45834.629849999998</v>
          </cell>
        </row>
        <row r="427">
          <cell r="A427">
            <v>5480</v>
          </cell>
          <cell r="B427">
            <v>10</v>
          </cell>
          <cell r="C427">
            <v>9.1338000000000008</v>
          </cell>
          <cell r="D427">
            <v>91.338000000000008</v>
          </cell>
          <cell r="E427">
            <v>45925.967850000001</v>
          </cell>
        </row>
        <row r="428">
          <cell r="A428">
            <v>5490</v>
          </cell>
          <cell r="B428">
            <v>10</v>
          </cell>
          <cell r="C428">
            <v>9.1591000000000005</v>
          </cell>
          <cell r="D428">
            <v>91.464500000000015</v>
          </cell>
          <cell r="E428">
            <v>46017.432350000003</v>
          </cell>
        </row>
        <row r="429">
          <cell r="A429">
            <v>5500</v>
          </cell>
          <cell r="B429">
            <v>10</v>
          </cell>
          <cell r="C429">
            <v>9.1928999999999998</v>
          </cell>
          <cell r="D429">
            <v>91.76</v>
          </cell>
          <cell r="E429">
            <v>46109.192350000005</v>
          </cell>
        </row>
        <row r="430">
          <cell r="A430">
            <v>5510</v>
          </cell>
          <cell r="B430">
            <v>10</v>
          </cell>
          <cell r="C430">
            <v>9.2266000000000012</v>
          </cell>
          <cell r="D430">
            <v>92.097499999999997</v>
          </cell>
          <cell r="E430">
            <v>46201.289850000008</v>
          </cell>
        </row>
        <row r="431">
          <cell r="A431">
            <v>5520</v>
          </cell>
          <cell r="B431">
            <v>10</v>
          </cell>
          <cell r="C431">
            <v>9.2603000000000009</v>
          </cell>
          <cell r="D431">
            <v>92.434500000000014</v>
          </cell>
          <cell r="E431">
            <v>46293.724350000011</v>
          </cell>
        </row>
        <row r="432">
          <cell r="A432">
            <v>5530</v>
          </cell>
          <cell r="B432">
            <v>10</v>
          </cell>
          <cell r="C432">
            <v>9.2941000000000003</v>
          </cell>
          <cell r="D432">
            <v>92.772000000000006</v>
          </cell>
          <cell r="E432">
            <v>46386.496350000009</v>
          </cell>
        </row>
        <row r="433">
          <cell r="A433">
            <v>5540</v>
          </cell>
          <cell r="B433">
            <v>10</v>
          </cell>
          <cell r="C433">
            <v>9.3277000000000001</v>
          </cell>
          <cell r="D433">
            <v>93.109000000000009</v>
          </cell>
          <cell r="E433">
            <v>46479.605350000005</v>
          </cell>
        </row>
        <row r="434">
          <cell r="A434">
            <v>5550</v>
          </cell>
          <cell r="B434">
            <v>10</v>
          </cell>
          <cell r="C434">
            <v>9.3340999999999994</v>
          </cell>
          <cell r="D434">
            <v>93.308999999999997</v>
          </cell>
          <cell r="E434">
            <v>46572.914350000006</v>
          </cell>
        </row>
        <row r="435">
          <cell r="A435">
            <v>5560</v>
          </cell>
          <cell r="B435">
            <v>10</v>
          </cell>
          <cell r="C435">
            <v>9.3340999999999994</v>
          </cell>
          <cell r="D435">
            <v>93.340999999999994</v>
          </cell>
          <cell r="E435">
            <v>46666.255350000007</v>
          </cell>
        </row>
        <row r="436">
          <cell r="A436">
            <v>5570</v>
          </cell>
          <cell r="B436">
            <v>10</v>
          </cell>
          <cell r="C436">
            <v>9.3339999999999996</v>
          </cell>
          <cell r="D436">
            <v>93.340499999999992</v>
          </cell>
          <cell r="E436">
            <v>46759.595850000005</v>
          </cell>
        </row>
        <row r="437">
          <cell r="A437">
            <v>5580</v>
          </cell>
          <cell r="B437">
            <v>10</v>
          </cell>
          <cell r="C437">
            <v>9.269400000000001</v>
          </cell>
          <cell r="D437">
            <v>93.016999999999996</v>
          </cell>
          <cell r="E437">
            <v>46852.612850000005</v>
          </cell>
        </row>
        <row r="438">
          <cell r="A438">
            <v>5590</v>
          </cell>
          <cell r="B438">
            <v>10</v>
          </cell>
          <cell r="C438">
            <v>8.9026999999999994</v>
          </cell>
          <cell r="D438">
            <v>90.860500000000002</v>
          </cell>
          <cell r="E438">
            <v>46943.473350000007</v>
          </cell>
        </row>
        <row r="439">
          <cell r="A439">
            <v>5600</v>
          </cell>
          <cell r="B439">
            <v>10</v>
          </cell>
          <cell r="C439">
            <v>8.5358999999999998</v>
          </cell>
          <cell r="D439">
            <v>87.193000000000012</v>
          </cell>
          <cell r="E439">
            <v>47030.666350000007</v>
          </cell>
        </row>
        <row r="440">
          <cell r="A440">
            <v>5610</v>
          </cell>
          <cell r="B440">
            <v>10</v>
          </cell>
          <cell r="C440">
            <v>8.2338000000000005</v>
          </cell>
          <cell r="D440">
            <v>83.848500000000001</v>
          </cell>
          <cell r="E440">
            <v>47114.514850000007</v>
          </cell>
        </row>
        <row r="441">
          <cell r="A441">
            <v>5620</v>
          </cell>
          <cell r="B441">
            <v>10</v>
          </cell>
          <cell r="C441">
            <v>8.2338000000000005</v>
          </cell>
          <cell r="D441">
            <v>82.338000000000008</v>
          </cell>
          <cell r="E441">
            <v>47196.85285000001</v>
          </cell>
        </row>
        <row r="442">
          <cell r="A442">
            <v>5630</v>
          </cell>
          <cell r="B442">
            <v>10</v>
          </cell>
          <cell r="C442">
            <v>8.2338000000000005</v>
          </cell>
          <cell r="D442">
            <v>82.338000000000008</v>
          </cell>
          <cell r="E442">
            <v>47279.190850000014</v>
          </cell>
        </row>
        <row r="443">
          <cell r="D443">
            <v>0</v>
          </cell>
          <cell r="E443">
            <v>47279.190850000014</v>
          </cell>
        </row>
        <row r="444">
          <cell r="A444">
            <v>5606.3760000000002</v>
          </cell>
          <cell r="C444">
            <v>8.2338000000000005</v>
          </cell>
          <cell r="D444">
            <v>0</v>
          </cell>
          <cell r="E444">
            <v>47279.190850000014</v>
          </cell>
        </row>
        <row r="445">
          <cell r="A445">
            <v>5610</v>
          </cell>
          <cell r="B445">
            <v>3.6239999999997963</v>
          </cell>
          <cell r="C445">
            <v>8.2338000000000005</v>
          </cell>
          <cell r="D445">
            <v>29.839291199998325</v>
          </cell>
          <cell r="E445">
            <v>47309.030141200012</v>
          </cell>
        </row>
        <row r="446">
          <cell r="A446">
            <v>5620</v>
          </cell>
          <cell r="B446">
            <v>10</v>
          </cell>
          <cell r="C446">
            <v>8.2338000000000005</v>
          </cell>
          <cell r="D446">
            <v>82.338000000000008</v>
          </cell>
          <cell r="E446">
            <v>47391.368141200015</v>
          </cell>
        </row>
        <row r="447">
          <cell r="A447">
            <v>5630</v>
          </cell>
          <cell r="B447">
            <v>10</v>
          </cell>
          <cell r="C447">
            <v>8.1168999999999993</v>
          </cell>
          <cell r="D447">
            <v>81.753500000000003</v>
          </cell>
          <cell r="E447">
            <v>47473.121641200014</v>
          </cell>
        </row>
        <row r="448">
          <cell r="A448">
            <v>5640</v>
          </cell>
          <cell r="B448">
            <v>10</v>
          </cell>
          <cell r="C448">
            <v>8.1690000000000005</v>
          </cell>
          <cell r="D448">
            <v>81.42949999999999</v>
          </cell>
          <cell r="E448">
            <v>47554.551141200012</v>
          </cell>
        </row>
        <row r="449">
          <cell r="A449">
            <v>5650</v>
          </cell>
          <cell r="B449">
            <v>10</v>
          </cell>
          <cell r="C449">
            <v>8</v>
          </cell>
          <cell r="D449">
            <v>80.844999999999999</v>
          </cell>
          <cell r="E449">
            <v>47635.396141200014</v>
          </cell>
        </row>
        <row r="450">
          <cell r="A450">
            <v>5660</v>
          </cell>
          <cell r="B450">
            <v>10</v>
          </cell>
          <cell r="C450">
            <v>8</v>
          </cell>
          <cell r="D450">
            <v>80</v>
          </cell>
          <cell r="E450">
            <v>47715.396141200014</v>
          </cell>
        </row>
        <row r="451">
          <cell r="A451">
            <v>5670</v>
          </cell>
          <cell r="B451">
            <v>10</v>
          </cell>
          <cell r="C451">
            <v>8</v>
          </cell>
          <cell r="D451">
            <v>80</v>
          </cell>
          <cell r="E451">
            <v>47795.396141200014</v>
          </cell>
        </row>
        <row r="452">
          <cell r="A452">
            <v>5680</v>
          </cell>
          <cell r="B452">
            <v>10</v>
          </cell>
          <cell r="C452">
            <v>8</v>
          </cell>
          <cell r="D452">
            <v>80</v>
          </cell>
          <cell r="E452">
            <v>47875.396141200014</v>
          </cell>
        </row>
        <row r="453">
          <cell r="A453">
            <v>5690</v>
          </cell>
          <cell r="B453">
            <v>10</v>
          </cell>
          <cell r="C453">
            <v>8</v>
          </cell>
          <cell r="D453">
            <v>80</v>
          </cell>
          <cell r="E453">
            <v>47955.396141200014</v>
          </cell>
        </row>
        <row r="454">
          <cell r="A454">
            <v>5700</v>
          </cell>
          <cell r="B454">
            <v>10</v>
          </cell>
          <cell r="C454">
            <v>8</v>
          </cell>
          <cell r="D454">
            <v>80</v>
          </cell>
          <cell r="E454">
            <v>48035.396141200014</v>
          </cell>
        </row>
        <row r="455">
          <cell r="A455">
            <v>5710</v>
          </cell>
          <cell r="B455">
            <v>10</v>
          </cell>
          <cell r="C455">
            <v>8</v>
          </cell>
          <cell r="D455">
            <v>80</v>
          </cell>
          <cell r="E455">
            <v>48115.396141200014</v>
          </cell>
        </row>
        <row r="456">
          <cell r="A456">
            <v>5720</v>
          </cell>
          <cell r="B456">
            <v>10</v>
          </cell>
          <cell r="C456">
            <v>8</v>
          </cell>
          <cell r="D456">
            <v>80</v>
          </cell>
          <cell r="E456">
            <v>48195.396141200014</v>
          </cell>
        </row>
        <row r="457">
          <cell r="A457">
            <v>5730</v>
          </cell>
          <cell r="B457">
            <v>10</v>
          </cell>
          <cell r="C457">
            <v>8.0367999999999995</v>
          </cell>
          <cell r="D457">
            <v>80.183999999999997</v>
          </cell>
          <cell r="E457">
            <v>48275.580141200015</v>
          </cell>
        </row>
        <row r="458">
          <cell r="A458">
            <v>5740</v>
          </cell>
          <cell r="B458">
            <v>10</v>
          </cell>
          <cell r="C458">
            <v>8.4033999999999995</v>
          </cell>
          <cell r="D458">
            <v>82.200999999999993</v>
          </cell>
          <cell r="E458">
            <v>48357.781141200016</v>
          </cell>
        </row>
        <row r="459">
          <cell r="A459">
            <v>5750</v>
          </cell>
          <cell r="B459">
            <v>10</v>
          </cell>
          <cell r="C459">
            <v>8.7700999999999993</v>
          </cell>
          <cell r="D459">
            <v>85.867499999999978</v>
          </cell>
          <cell r="E459">
            <v>48443.648641200016</v>
          </cell>
        </row>
        <row r="460">
          <cell r="A460">
            <v>5760</v>
          </cell>
          <cell r="B460">
            <v>10</v>
          </cell>
          <cell r="C460">
            <v>9.1</v>
          </cell>
          <cell r="D460">
            <v>89.350500000000011</v>
          </cell>
          <cell r="E460">
            <v>48532.999141200016</v>
          </cell>
        </row>
        <row r="461">
          <cell r="A461">
            <v>5770</v>
          </cell>
          <cell r="B461">
            <v>10</v>
          </cell>
          <cell r="C461">
            <v>8.9716000000000005</v>
          </cell>
          <cell r="D461">
            <v>90.358000000000004</v>
          </cell>
          <cell r="E461">
            <v>48623.357141200016</v>
          </cell>
        </row>
        <row r="462">
          <cell r="A462">
            <v>5780</v>
          </cell>
          <cell r="B462">
            <v>10</v>
          </cell>
          <cell r="C462">
            <v>8.6049000000000007</v>
          </cell>
          <cell r="D462">
            <v>87.882500000000022</v>
          </cell>
          <cell r="E462">
            <v>48711.239641200016</v>
          </cell>
        </row>
        <row r="463">
          <cell r="A463">
            <v>5790</v>
          </cell>
          <cell r="B463">
            <v>10</v>
          </cell>
          <cell r="C463">
            <v>8.2382000000000009</v>
          </cell>
          <cell r="D463">
            <v>84.215499999999992</v>
          </cell>
          <cell r="E463">
            <v>48795.455141200015</v>
          </cell>
        </row>
        <row r="464">
          <cell r="A464">
            <v>5800</v>
          </cell>
          <cell r="B464">
            <v>10</v>
          </cell>
          <cell r="C464">
            <v>8</v>
          </cell>
          <cell r="D464">
            <v>81.191000000000003</v>
          </cell>
          <cell r="E464">
            <v>48876.646141200014</v>
          </cell>
        </row>
        <row r="465">
          <cell r="A465">
            <v>5810</v>
          </cell>
          <cell r="B465">
            <v>10</v>
          </cell>
          <cell r="C465">
            <v>11.6</v>
          </cell>
          <cell r="D465">
            <v>98</v>
          </cell>
          <cell r="E465">
            <v>48974.646141200014</v>
          </cell>
        </row>
        <row r="466">
          <cell r="A466">
            <v>5820</v>
          </cell>
          <cell r="B466">
            <v>10</v>
          </cell>
          <cell r="C466">
            <v>11.6</v>
          </cell>
          <cell r="D466">
            <v>116</v>
          </cell>
          <cell r="E466">
            <v>49090.646141200014</v>
          </cell>
        </row>
        <row r="467">
          <cell r="A467">
            <v>5830</v>
          </cell>
          <cell r="B467">
            <v>10</v>
          </cell>
          <cell r="C467">
            <v>11.6</v>
          </cell>
          <cell r="D467">
            <v>116</v>
          </cell>
          <cell r="E467">
            <v>49206.646141200014</v>
          </cell>
        </row>
        <row r="468">
          <cell r="A468">
            <v>5840</v>
          </cell>
          <cell r="B468">
            <v>10</v>
          </cell>
          <cell r="C468">
            <v>11.6</v>
          </cell>
          <cell r="D468">
            <v>116</v>
          </cell>
          <cell r="E468">
            <v>49322.646141200014</v>
          </cell>
        </row>
        <row r="469">
          <cell r="A469">
            <v>5850</v>
          </cell>
          <cell r="B469">
            <v>10</v>
          </cell>
          <cell r="C469">
            <v>11.6</v>
          </cell>
          <cell r="D469">
            <v>116</v>
          </cell>
          <cell r="E469">
            <v>49438.646141200014</v>
          </cell>
        </row>
        <row r="470">
          <cell r="A470">
            <v>5860</v>
          </cell>
          <cell r="B470">
            <v>10</v>
          </cell>
          <cell r="C470">
            <v>11.6</v>
          </cell>
          <cell r="D470">
            <v>116</v>
          </cell>
          <cell r="E470">
            <v>49554.646141200014</v>
          </cell>
        </row>
        <row r="471">
          <cell r="A471">
            <v>5870</v>
          </cell>
          <cell r="B471">
            <v>10</v>
          </cell>
          <cell r="C471">
            <v>11.6</v>
          </cell>
          <cell r="D471">
            <v>116</v>
          </cell>
          <cell r="E471">
            <v>49670.646141200014</v>
          </cell>
        </row>
        <row r="472">
          <cell r="A472">
            <v>5880</v>
          </cell>
          <cell r="B472">
            <v>10</v>
          </cell>
          <cell r="C472">
            <v>11.6</v>
          </cell>
          <cell r="D472">
            <v>116</v>
          </cell>
          <cell r="E472">
            <v>49786.646141200014</v>
          </cell>
        </row>
        <row r="473">
          <cell r="A473">
            <v>5890</v>
          </cell>
          <cell r="B473">
            <v>10</v>
          </cell>
          <cell r="C473">
            <v>11.6</v>
          </cell>
          <cell r="D473">
            <v>116</v>
          </cell>
          <cell r="E473">
            <v>49902.646141200014</v>
          </cell>
        </row>
        <row r="474">
          <cell r="A474">
            <v>5900</v>
          </cell>
          <cell r="B474">
            <v>10</v>
          </cell>
          <cell r="C474">
            <v>11.6</v>
          </cell>
          <cell r="D474">
            <v>116</v>
          </cell>
          <cell r="E474">
            <v>50018.646141200014</v>
          </cell>
        </row>
        <row r="475">
          <cell r="A475">
            <v>5910</v>
          </cell>
          <cell r="B475">
            <v>10</v>
          </cell>
          <cell r="C475">
            <v>11.6</v>
          </cell>
          <cell r="D475">
            <v>116</v>
          </cell>
          <cell r="E475">
            <v>50134.646141200014</v>
          </cell>
        </row>
        <row r="476">
          <cell r="A476">
            <v>5920</v>
          </cell>
          <cell r="B476">
            <v>10</v>
          </cell>
          <cell r="C476">
            <v>11.6</v>
          </cell>
          <cell r="D476">
            <v>116</v>
          </cell>
          <cell r="E476">
            <v>50250.646141200014</v>
          </cell>
        </row>
        <row r="477">
          <cell r="A477">
            <v>5930</v>
          </cell>
          <cell r="B477">
            <v>10</v>
          </cell>
          <cell r="C477">
            <v>11.6</v>
          </cell>
          <cell r="D477">
            <v>116</v>
          </cell>
          <cell r="E477">
            <v>50366.646141200014</v>
          </cell>
        </row>
        <row r="478">
          <cell r="A478">
            <v>5940</v>
          </cell>
          <cell r="B478">
            <v>10</v>
          </cell>
          <cell r="C478">
            <v>11.6</v>
          </cell>
          <cell r="D478">
            <v>116</v>
          </cell>
          <cell r="E478">
            <v>50482.646141200014</v>
          </cell>
        </row>
        <row r="479">
          <cell r="A479">
            <v>5950</v>
          </cell>
          <cell r="B479">
            <v>10</v>
          </cell>
          <cell r="C479">
            <v>11.6</v>
          </cell>
          <cell r="D479">
            <v>116</v>
          </cell>
          <cell r="E479">
            <v>50598.646141200014</v>
          </cell>
        </row>
        <row r="480">
          <cell r="A480">
            <v>5960</v>
          </cell>
          <cell r="B480">
            <v>10</v>
          </cell>
          <cell r="C480">
            <v>11.6</v>
          </cell>
          <cell r="D480">
            <v>116</v>
          </cell>
          <cell r="E480">
            <v>50714.646141200014</v>
          </cell>
        </row>
        <row r="481">
          <cell r="B481">
            <v>0</v>
          </cell>
          <cell r="D481">
            <v>0</v>
          </cell>
          <cell r="E481">
            <v>50714.646141200014</v>
          </cell>
        </row>
      </sheetData>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ago a cuenta"/>
      <sheetName val="Resumen Valoriz."/>
      <sheetName val="Valoriz"/>
      <sheetName val="Reajuste"/>
      <sheetName val="Retencion"/>
      <sheetName val="Reg.Reajuste"/>
      <sheetName val="Amort.Adelanto"/>
      <sheetName val="Deduccion Reajuste"/>
      <sheetName val="Reg.Deduc.Reaj.Adel."/>
      <sheetName val="Amort.Adel.materiales"/>
      <sheetName val="Deduc_Amort_Adel.mat"/>
      <sheetName val="Mat Util"/>
      <sheetName val="Resumen Tramitado"/>
      <sheetName val="AVANCE OBRA CAO"/>
      <sheetName val="Comparati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row r="2">
          <cell r="B2" t="str">
            <v xml:space="preserve">CONSTRUCCION Y MEJORAMIENTO DE LA VARIANTE CHAVIN Y LOS PUENTES LAOS, UCHUCURHGA </v>
          </cell>
        </row>
        <row r="4">
          <cell r="B4" t="str">
            <v>MINISTERIO DE TRANSPORTES Y COMUNICACIONES</v>
          </cell>
        </row>
        <row r="11">
          <cell r="B11" t="str">
            <v>CONSORCIO MULTISERVICE - JSU</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IU</v>
          </cell>
        </row>
      </sheetData>
      <sheetData sheetId="15"/>
      <sheetData sheetId="16"/>
      <sheetData sheetId="17"/>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Sheet2"/>
      <sheetName val="F-05"/>
      <sheetName val="9 Capex"/>
      <sheetName val="Imprimacion_Planilla"/>
      <sheetName val="GG-Ofertado-P4 Maz"/>
      <sheetName val="datos base"/>
      <sheetName val="DATOS UNOE"/>
      <sheetName val="Producción"/>
      <sheetName val="Tabla"/>
      <sheetName val="Datos"/>
      <sheetName val="General"/>
      <sheetName val="Fierro-C1"/>
      <sheetName val="RES"/>
      <sheetName val="Sust.205ABC-VE"/>
      <sheetName val="Sust.205ABC-VP"/>
      <sheetName val="Resum 205ABC 700FG 907.A.2.2"/>
      <sheetName val="Limit_ACC_A"/>
      <sheetName val="GyP total"/>
      <sheetName val="RefG"/>
      <sheetName val="IRR sponsor"/>
      <sheetName val="Deduccion Reajuste"/>
      <sheetName val="Restricciones y Compromisos"/>
      <sheetName val="Quantity"/>
      <sheetName val="Graph39_"/>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ER,COM.PRO.ADI1"/>
      <sheetName val="RES,MET,ADI1"/>
      <sheetName val="Planilla Base y Subbase"/>
      <sheetName val="RESUMEN"/>
      <sheetName val="Resumen anual"/>
      <sheetName val="200"/>
      <sheetName val="CIERRE"/>
      <sheetName val="EXP"/>
      <sheetName val="PARTIDAS"/>
      <sheetName val="EVAL"/>
      <sheetName val="Piso Tecnico"/>
      <sheetName val="Metrados  Val."/>
      <sheetName val="Data"/>
      <sheetName val="REFERENCIAS"/>
      <sheetName val="RES-PINTADO"/>
      <sheetName val="EXPLAN. DESVIOS"/>
      <sheetName val="CLASIF. MAT. DESVIOS"/>
      <sheetName val="CLASIF. MATERIAL"/>
      <sheetName val="EXPLAN. VIA PRINCIPAL"/>
      <sheetName val="Model"/>
      <sheetName val="Avance Resumen"/>
      <sheetName val="Macro1"/>
      <sheetName val="Hoja2"/>
      <sheetName val="AUSEN99"/>
      <sheetName val="Metrados__Val_"/>
      <sheetName val="resultado"/>
      <sheetName val="MFT TOC"/>
      <sheetName val="Presupuesto"/>
      <sheetName val="Analisis"/>
      <sheetName val="Insumos"/>
      <sheetName val="Rangos"/>
      <sheetName val="FórmulaPolinómica"/>
      <sheetName val="Planificacion"/>
      <sheetName val="borrador"/>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Metrados__Val_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TC"/>
      <sheetName val="EQ INGR-EGR"/>
      <sheetName val="MOD INGR-EGR"/>
      <sheetName val="FLUOR-AAQSA"/>
      <sheetName val="Hoja3"/>
      <sheetName val="PLANEADO"/>
      <sheetName val="Hoja1"/>
      <sheetName val="CAPATAZ"/>
      <sheetName val="Datos - F1,F2"/>
      <sheetName val="Plan de Fases-Subfases"/>
      <sheetName val="Tablas"/>
      <sheetName val="Minuta 029"/>
      <sheetName val="2.- Información gral contrato"/>
      <sheetName val="PIP"/>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Metrados__Val_4"/>
      <sheetName val="Metrados__Val_5"/>
      <sheetName val="A"/>
      <sheetName val="Piso_Tecnico"/>
      <sheetName val="Avance_Resumen"/>
      <sheetName val="EXPLAN__DESVIOS"/>
      <sheetName val="CLASIF__MAT__DESVIOS"/>
      <sheetName val="CLASIF__MATERIAL"/>
      <sheetName val="EXPLAN__VIA_PRINCIPAL"/>
      <sheetName val="MFT_TOC"/>
      <sheetName val="Plan_de_Fases-Subfases"/>
      <sheetName val="Datos_-_F1,F2"/>
      <sheetName val="VALORIZACION 10"/>
      <sheetName val="PTO_ARES"/>
      <sheetName val="Calendario"/>
      <sheetName val="Pto_Itemizado_S10"/>
      <sheetName val="Engineering"/>
      <sheetName val="Procurement Dat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3.INPUT ACT"/>
      <sheetName val="F-002"/>
      <sheetName val="Liebman 134"/>
      <sheetName val="509-509A TMC36&quot;"/>
      <sheetName val="510 TMC36&quot;"/>
      <sheetName val="Anx 1 Nota 4"/>
      <sheetName val="MONTAJE TUBERIA Y SOPORTES"/>
      <sheetName val="50+360"/>
      <sheetName val="AD.05 7+300-52+920"/>
      <sheetName val="contraseccion"/>
      <sheetName val="EXP 0-52+920"/>
      <sheetName val="MejorAM"/>
      <sheetName val="Exp. Técnico 7+300-52+920"/>
      <sheetName val="Resumen derrumb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POSESIÓN"/>
      <sheetName val="Basis"/>
      <sheetName val="resumen OK"/>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Producción_(Marz-20)_(2)"/>
      <sheetName val="ANALISIS_ALQUILER_FERREYROS"/>
      <sheetName val="BOQ-Bill1-8"/>
      <sheetName val="LOOKAHEAD - RESTRICCIONES "/>
      <sheetName val="03 Desmontaje"/>
      <sheetName val="02 Movilización"/>
      <sheetName val="RES OP-PRO-HAR"/>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ow r="9">
          <cell r="H9">
            <v>0.90469999999999995</v>
          </cell>
        </row>
      </sheetData>
      <sheetData sheetId="128">
        <row r="9">
          <cell r="H9">
            <v>0.90469999999999995</v>
          </cell>
        </row>
      </sheetData>
      <sheetData sheetId="129">
        <row r="9">
          <cell r="H9">
            <v>0.90469999999999995</v>
          </cell>
        </row>
      </sheetData>
      <sheetData sheetId="130">
        <row r="9">
          <cell r="H9">
            <v>0.90469999999999995</v>
          </cell>
        </row>
      </sheetData>
      <sheetData sheetId="131">
        <row r="9">
          <cell r="H9">
            <v>0.90469999999999995</v>
          </cell>
        </row>
      </sheetData>
      <sheetData sheetId="132">
        <row r="9">
          <cell r="H9">
            <v>0.90469999999999995</v>
          </cell>
        </row>
      </sheetData>
      <sheetData sheetId="133">
        <row r="9">
          <cell r="H9">
            <v>0.90469999999999995</v>
          </cell>
        </row>
      </sheetData>
      <sheetData sheetId="134">
        <row r="9">
          <cell r="H9">
            <v>0.90469999999999995</v>
          </cell>
        </row>
      </sheetData>
      <sheetData sheetId="135">
        <row r="9">
          <cell r="H9">
            <v>0.90469999999999995</v>
          </cell>
        </row>
      </sheetData>
      <sheetData sheetId="136">
        <row r="9">
          <cell r="H9">
            <v>0.90469999999999995</v>
          </cell>
        </row>
      </sheetData>
      <sheetData sheetId="137">
        <row r="9">
          <cell r="H9">
            <v>0.90469999999999995</v>
          </cell>
        </row>
      </sheetData>
      <sheetData sheetId="138">
        <row r="9">
          <cell r="H9">
            <v>0.90469999999999995</v>
          </cell>
        </row>
      </sheetData>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ow r="9">
          <cell r="H9">
            <v>0.90469999999999995</v>
          </cell>
        </row>
      </sheetData>
      <sheetData sheetId="164" refreshError="1"/>
      <sheetData sheetId="165" refreshError="1"/>
      <sheetData sheetId="166">
        <row r="9">
          <cell r="H9">
            <v>0.90469999999999995</v>
          </cell>
        </row>
      </sheetData>
      <sheetData sheetId="167" refreshError="1"/>
      <sheetData sheetId="168" refreshError="1"/>
      <sheetData sheetId="169" refreshError="1"/>
      <sheetData sheetId="170" refreshError="1"/>
      <sheetData sheetId="171" refreshError="1"/>
      <sheetData sheetId="172" refreshError="1"/>
      <sheetData sheetId="173">
        <row r="9">
          <cell r="H9">
            <v>0.90469999999999995</v>
          </cell>
        </row>
      </sheetData>
      <sheetData sheetId="174">
        <row r="9">
          <cell r="H9">
            <v>0.90469999999999995</v>
          </cell>
        </row>
      </sheetData>
      <sheetData sheetId="175">
        <row r="9">
          <cell r="H9">
            <v>0.90469999999999995</v>
          </cell>
        </row>
      </sheetData>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efreshError="1"/>
      <sheetData sheetId="251" refreshError="1"/>
      <sheetData sheetId="252" refreshError="1"/>
      <sheetData sheetId="253" refreshError="1"/>
      <sheetData sheetId="254" refreshError="1"/>
      <sheetData sheetId="255" refreshError="1"/>
      <sheetData sheetId="256">
        <row r="9">
          <cell r="H9">
            <v>0.90469999999999995</v>
          </cell>
        </row>
      </sheetData>
      <sheetData sheetId="257" refreshError="1"/>
      <sheetData sheetId="258" refreshError="1"/>
      <sheetData sheetId="259" refreshError="1"/>
      <sheetData sheetId="260" refreshError="1"/>
      <sheetData sheetId="261">
        <row r="9">
          <cell r="H9">
            <v>0.90469999999999995</v>
          </cell>
        </row>
      </sheetData>
      <sheetData sheetId="262">
        <row r="9">
          <cell r="H9">
            <v>0.90469999999999995</v>
          </cell>
        </row>
      </sheetData>
      <sheetData sheetId="263" refreshError="1"/>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efreshError="1"/>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efreshError="1"/>
      <sheetData sheetId="291" refreshError="1"/>
      <sheetData sheetId="292" refreshError="1"/>
      <sheetData sheetId="293" refreshError="1"/>
      <sheetData sheetId="294" refreshError="1"/>
      <sheetData sheetId="295" refreshError="1"/>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9">
          <cell r="H9">
            <v>0.90469999999999995</v>
          </cell>
        </row>
      </sheetData>
      <sheetData sheetId="339">
        <row r="9">
          <cell r="H9">
            <v>0.90469999999999995</v>
          </cell>
        </row>
      </sheetData>
      <sheetData sheetId="340"/>
      <sheetData sheetId="341"/>
      <sheetData sheetId="342">
        <row r="9">
          <cell r="H9">
            <v>0.90469999999999995</v>
          </cell>
        </row>
      </sheetData>
      <sheetData sheetId="343">
        <row r="9">
          <cell r="H9">
            <v>0.90469999999999995</v>
          </cell>
        </row>
      </sheetData>
      <sheetData sheetId="344">
        <row r="9">
          <cell r="H9">
            <v>0.90469999999999995</v>
          </cell>
        </row>
      </sheetData>
      <sheetData sheetId="345"/>
      <sheetData sheetId="346"/>
      <sheetData sheetId="347"/>
      <sheetData sheetId="348"/>
      <sheetData sheetId="349"/>
      <sheetData sheetId="350"/>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row r="9">
          <cell r="H9">
            <v>0.90469999999999995</v>
          </cell>
        </row>
      </sheetData>
      <sheetData sheetId="386">
        <row r="9">
          <cell r="H9">
            <v>0.90469999999999995</v>
          </cell>
        </row>
      </sheetData>
      <sheetData sheetId="387">
        <row r="9">
          <cell r="H9">
            <v>0.90469999999999995</v>
          </cell>
        </row>
      </sheetData>
      <sheetData sheetId="388"/>
      <sheetData sheetId="389"/>
      <sheetData sheetId="390"/>
      <sheetData sheetId="391"/>
      <sheetData sheetId="392"/>
      <sheetData sheetId="393"/>
      <sheetData sheetId="394"/>
      <sheetData sheetId="395"/>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sheetData sheetId="401">
        <row r="9">
          <cell r="H9">
            <v>0.90469999999999995</v>
          </cell>
        </row>
      </sheetData>
      <sheetData sheetId="402">
        <row r="9">
          <cell r="H9">
            <v>0.90469999999999995</v>
          </cell>
        </row>
      </sheetData>
      <sheetData sheetId="403"/>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sheetData sheetId="413"/>
      <sheetData sheetId="414"/>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ow r="9">
          <cell r="H9">
            <v>0.90469999999999995</v>
          </cell>
        </row>
      </sheetData>
      <sheetData sheetId="460">
        <row r="9">
          <cell r="H9">
            <v>0.90469999999999995</v>
          </cell>
        </row>
      </sheetData>
      <sheetData sheetId="461">
        <row r="9">
          <cell r="H9">
            <v>0.90469999999999995</v>
          </cell>
        </row>
      </sheetData>
      <sheetData sheetId="462"/>
      <sheetData sheetId="463"/>
      <sheetData sheetId="464"/>
      <sheetData sheetId="465"/>
      <sheetData sheetId="466"/>
      <sheetData sheetId="467"/>
      <sheetData sheetId="468"/>
      <sheetData sheetId="469"/>
      <sheetData sheetId="470"/>
      <sheetData sheetId="471">
        <row r="9">
          <cell r="H9">
            <v>0.90469999999999995</v>
          </cell>
        </row>
      </sheetData>
      <sheetData sheetId="472"/>
      <sheetData sheetId="473"/>
      <sheetData sheetId="474"/>
      <sheetData sheetId="475"/>
      <sheetData sheetId="476"/>
      <sheetData sheetId="477"/>
      <sheetData sheetId="478"/>
      <sheetData sheetId="479"/>
      <sheetData sheetId="480"/>
      <sheetData sheetId="481"/>
      <sheetData sheetId="482"/>
      <sheetData sheetId="483">
        <row r="9">
          <cell r="H9">
            <v>0.90469999999999995</v>
          </cell>
        </row>
      </sheetData>
      <sheetData sheetId="484">
        <row r="9">
          <cell r="H9">
            <v>0.90469999999999995</v>
          </cell>
        </row>
      </sheetData>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row r="9">
          <cell r="H9">
            <v>0.90469999999999995</v>
          </cell>
        </row>
      </sheetData>
      <sheetData sheetId="504">
        <row r="9">
          <cell r="H9">
            <v>0.90469999999999995</v>
          </cell>
        </row>
      </sheetData>
      <sheetData sheetId="505">
        <row r="9">
          <cell r="H9">
            <v>0.90469999999999995</v>
          </cell>
        </row>
      </sheetData>
      <sheetData sheetId="506"/>
      <sheetData sheetId="507">
        <row r="9">
          <cell r="H9">
            <v>0.90469999999999995</v>
          </cell>
        </row>
      </sheetData>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row r="9">
          <cell r="H9">
            <v>0.90469999999999995</v>
          </cell>
        </row>
      </sheetData>
      <sheetData sheetId="648">
        <row r="9">
          <cell r="H9">
            <v>0.90469999999999995</v>
          </cell>
        </row>
      </sheetData>
      <sheetData sheetId="649"/>
      <sheetData sheetId="650"/>
      <sheetData sheetId="651"/>
      <sheetData sheetId="652"/>
      <sheetData sheetId="653"/>
      <sheetData sheetId="654"/>
      <sheetData sheetId="655"/>
      <sheetData sheetId="656">
        <row r="9">
          <cell r="H9">
            <v>0.90469999999999995</v>
          </cell>
        </row>
      </sheetData>
      <sheetData sheetId="657">
        <row r="9">
          <cell r="H9">
            <v>0.90469999999999995</v>
          </cell>
        </row>
      </sheetData>
      <sheetData sheetId="658"/>
      <sheetData sheetId="659">
        <row r="9">
          <cell r="H9">
            <v>0.90469999999999995</v>
          </cell>
        </row>
      </sheetData>
      <sheetData sheetId="660"/>
      <sheetData sheetId="661"/>
      <sheetData sheetId="662"/>
      <sheetData sheetId="663"/>
      <sheetData sheetId="664"/>
      <sheetData sheetId="665"/>
      <sheetData sheetId="666"/>
      <sheetData sheetId="667">
        <row r="9">
          <cell r="H9">
            <v>0.90469999999999995</v>
          </cell>
        </row>
      </sheetData>
      <sheetData sheetId="668">
        <row r="9">
          <cell r="H9">
            <v>0.90469999999999995</v>
          </cell>
        </row>
      </sheetData>
      <sheetData sheetId="669">
        <row r="9">
          <cell r="H9">
            <v>0.90469999999999995</v>
          </cell>
        </row>
      </sheetData>
      <sheetData sheetId="670"/>
      <sheetData sheetId="671">
        <row r="9">
          <cell r="H9">
            <v>0.90469999999999995</v>
          </cell>
        </row>
      </sheetData>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row r="9">
          <cell r="H9">
            <v>0.90469999999999995</v>
          </cell>
        </row>
      </sheetData>
      <sheetData sheetId="723">
        <row r="9">
          <cell r="H9">
            <v>0.90469999999999995</v>
          </cell>
        </row>
      </sheetData>
      <sheetData sheetId="724"/>
      <sheetData sheetId="725"/>
      <sheetData sheetId="726"/>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sheetData sheetId="736"/>
      <sheetData sheetId="737">
        <row r="9">
          <cell r="H9">
            <v>0.90469999999999995</v>
          </cell>
        </row>
      </sheetData>
      <sheetData sheetId="738"/>
      <sheetData sheetId="739"/>
      <sheetData sheetId="740"/>
      <sheetData sheetId="741"/>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sheetData sheetId="1239">
        <row r="9">
          <cell r="H9">
            <v>0.90469999999999995</v>
          </cell>
        </row>
      </sheetData>
      <sheetData sheetId="1240">
        <row r="9">
          <cell r="H9">
            <v>0.90469999999999995</v>
          </cell>
        </row>
      </sheetData>
      <sheetData sheetId="1241">
        <row r="9">
          <cell r="H9">
            <v>0.90469999999999995</v>
          </cell>
        </row>
      </sheetData>
      <sheetData sheetId="1242"/>
      <sheetData sheetId="1243">
        <row r="9">
          <cell r="H9">
            <v>0.90469999999999995</v>
          </cell>
        </row>
      </sheetData>
      <sheetData sheetId="1244"/>
      <sheetData sheetId="1245"/>
      <sheetData sheetId="1246"/>
      <sheetData sheetId="1247"/>
      <sheetData sheetId="1248"/>
      <sheetData sheetId="1249"/>
      <sheetData sheetId="1250"/>
      <sheetData sheetId="1251"/>
      <sheetData sheetId="1252"/>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refreshError="1"/>
      <sheetData sheetId="1344" refreshError="1"/>
      <sheetData sheetId="1345" refreshError="1"/>
      <sheetData sheetId="1346" refreshError="1"/>
      <sheetData sheetId="1347"/>
      <sheetData sheetId="1348"/>
      <sheetData sheetId="1349"/>
      <sheetData sheetId="1350"/>
      <sheetData sheetId="1351"/>
      <sheetData sheetId="1352"/>
      <sheetData sheetId="1353"/>
      <sheetData sheetId="1354"/>
      <sheetData sheetId="1355"/>
      <sheetData sheetId="135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Mensual - Acumulado"/>
      <sheetName val="I.2"/>
      <sheetName val="1.4"/>
      <sheetName val="I.5"/>
      <sheetName val="I.6"/>
      <sheetName val="II.3"/>
      <sheetName val="III.1"/>
      <sheetName val="III.3"/>
      <sheetName val="IV.1_f"/>
      <sheetName val="IV.2"/>
      <sheetName val="IV.3"/>
      <sheetName val="II_3"/>
      <sheetName val="Tablas"/>
      <sheetName val="Imprimacion_Planilla"/>
      <sheetName val="Hoja1"/>
      <sheetName val="carril izquierdo"/>
      <sheetName val="F-05"/>
      <sheetName val="EXP 0-52+920"/>
      <sheetName val="DESBROCE.ok"/>
      <sheetName val="SERVICIOS A OBRA 195"/>
    </sheetNames>
    <sheetDataSet>
      <sheetData sheetId="0"/>
      <sheetData sheetId="1"/>
      <sheetData sheetId="2"/>
      <sheetData sheetId="3"/>
      <sheetData sheetId="4"/>
      <sheetData sheetId="5"/>
      <sheetData sheetId="6">
        <row r="1">
          <cell r="B1" t="str">
            <v>MINISTERIO DE TRANSPORTES y  COMUNICACIÓNES - PROVIAS DEPARTAMENTAL</v>
          </cell>
        </row>
      </sheetData>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
      <sheetName val="Indice de Procesos"/>
      <sheetName val="Costo por Recurso "/>
      <sheetName val="Resumen x Proceso"/>
      <sheetName val="Resumen x Partida-Cliente"/>
      <sheetName val="P01 Indirectos"/>
      <sheetName val="P02 Topografía"/>
      <sheetName val="P03 Obras Provisionales"/>
      <sheetName val="P04 Mov de Tierra"/>
      <sheetName val="P05 Calzadura"/>
      <sheetName val="P06 Fierro"/>
      <sheetName val="P07 Conc cimen"/>
      <sheetName val="P08 Conc Elem Verti"/>
      <sheetName val="P09 Conc Los y Vig"/>
      <sheetName val="P10 Encof Cimie"/>
      <sheetName val="P11 Encof Elem Vert"/>
      <sheetName val="P12 Encof Los y Vig"/>
      <sheetName val="P13 Tabiqueria y Albañileria"/>
      <sheetName val="P14 Postensado"/>
      <sheetName val="P15 Estruc Metal"/>
      <sheetName val="P16 Coberturas"/>
      <sheetName val="P17 Puerta Enroll"/>
      <sheetName val="P18 Superboard"/>
      <sheetName val="P19 Juntas"/>
      <sheetName val="P20 Demol"/>
      <sheetName val="10241EQLIST"/>
      <sheetName val="Equipo"/>
      <sheetName val="Vehículo"/>
      <sheetName val="Gtos Gen"/>
      <sheetName val="Materiales"/>
      <sheetName val="Subcontratos"/>
      <sheetName val="Hoja3"/>
      <sheetName val="Hoja2"/>
      <sheetName val="Viguetas 36 REAL"/>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O"/>
      <sheetName val="MANO (2)"/>
      <sheetName val="Módulo1"/>
      <sheetName val="Construction"/>
      <sheetName val="POSESIÓN"/>
      <sheetName val="puni"/>
      <sheetName val="resumen OK"/>
      <sheetName val="CALENDARIO"/>
      <sheetName val="JORNADAS TRABAJO"/>
      <sheetName val="LIMA-CANTA"/>
      <sheetName val="SD 36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ERRE"/>
      <sheetName val="RESUMEN"/>
      <sheetName val="FLUJO"/>
      <sheetName val="GASTO GENERAL"/>
      <sheetName val="Presupuesto"/>
      <sheetName val="fianzas"/>
      <sheetName val="SISPRO"/>
      <sheetName val="MO-obra"/>
      <sheetName val="campamento"/>
      <sheetName val="RECURSOS "/>
      <sheetName val="RES"/>
      <sheetName val=" seguridad"/>
      <sheetName val="sueldos"/>
      <sheetName val="Hoja1"/>
      <sheetName val="ORGANIGRA"/>
      <sheetName val="ORGANI"/>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A3" t="str">
            <v>A</v>
          </cell>
          <cell r="B3">
            <v>17</v>
          </cell>
          <cell r="C3">
            <v>510</v>
          </cell>
        </row>
        <row r="4">
          <cell r="A4" t="str">
            <v>B</v>
          </cell>
          <cell r="B4">
            <v>12</v>
          </cell>
          <cell r="C4">
            <v>360</v>
          </cell>
        </row>
        <row r="5">
          <cell r="A5" t="str">
            <v>C</v>
          </cell>
          <cell r="B5">
            <v>12</v>
          </cell>
          <cell r="C5">
            <v>360</v>
          </cell>
        </row>
        <row r="6">
          <cell r="A6" t="str">
            <v>D</v>
          </cell>
          <cell r="B6">
            <v>5</v>
          </cell>
          <cell r="C6">
            <v>150</v>
          </cell>
        </row>
      </sheetData>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iquid"/>
      <sheetName val="1. Costo Final"/>
      <sheetName val="1. Liquid y Costo Final"/>
      <sheetName val="Pres OP"/>
      <sheetName val="Pres Ad 1"/>
      <sheetName val="Pres Ad 2"/>
      <sheetName val="Pres Ad 3"/>
      <sheetName val="Pres Ad 4"/>
      <sheetName val="Pres Ad 5"/>
      <sheetName val="Pres Ad 6"/>
      <sheetName val="2. Res Tot Recalc"/>
      <sheetName val="2.1 Res Val Recalc OP"/>
      <sheetName val="3.1 Metr Recalc OP"/>
      <sheetName val="4.1 Val Recalc OP"/>
      <sheetName val="Ind Unif"/>
      <sheetName val="5.1 K recalc OP"/>
      <sheetName val="6.1 Reaj recalc OP"/>
      <sheetName val="7.1 Amort AD"/>
      <sheetName val="8.1 Ded Reaj AD"/>
      <sheetName val="9.1 Val recalc MGG"/>
      <sheetName val="10.1 Factor &quot;F&quot; Princ"/>
      <sheetName val="11.1 Factor &quot;V&quot; Princ"/>
      <sheetName val="CAO final Princ"/>
      <sheetName val="2.2 Res Val Recalc Ad 1"/>
      <sheetName val="3.2 Metr Recalc Ad 1"/>
      <sheetName val="4.2 Val Recalc Ad 1"/>
      <sheetName val="5.2 K recalc Ad 1"/>
      <sheetName val="6.2 Reaj recalc Ad 1"/>
      <sheetName val="10.2 Factor &quot;F&quot; Ad 1"/>
      <sheetName val="11.2 Factor &quot;V&quot; Ad 1"/>
      <sheetName val="CAO final Adic 1"/>
      <sheetName val="2.3 Res Val Recalc Ad 2"/>
      <sheetName val="3.3 Metr Recalc Ad 2"/>
      <sheetName val="4.3 Val Recalc Ad 2"/>
      <sheetName val="5.3 K recalc Ad 2"/>
      <sheetName val="6.3 Reaj recalc Ad 2"/>
      <sheetName val="10.3 Factor &quot;F&quot; Ad 2"/>
      <sheetName val="11.3 Factor &quot;V&quot; Ad 2"/>
      <sheetName val="CAO final Adic 2"/>
      <sheetName val="2.4 Res Val Recalc Ad 3"/>
      <sheetName val="3.4 Metr Recalc Ad 3"/>
      <sheetName val="4.4 Val Recalc Ad 3"/>
      <sheetName val="5.4 K recalc Ad 3"/>
      <sheetName val="6.4 Reaj recalc Ad 3"/>
      <sheetName val="10.4 Factor &quot;F&quot; Ad 3"/>
      <sheetName val="11.4 Factor &quot;V&quot; Ad 3"/>
      <sheetName val="CAO final Adic 3"/>
      <sheetName val="2.5 Res Val Recalc Ad 4"/>
      <sheetName val="3.5 Metr Recalc Ad 4"/>
      <sheetName val="4.5 Val Recalc Ad 4"/>
      <sheetName val="5.5 K recalc Ad 4"/>
      <sheetName val="6.5 Reaj recalc Ad 4"/>
      <sheetName val="10.5 Factor &quot;F&quot; Ad 4"/>
      <sheetName val="11.5 Factor &quot;V&quot; Ad 4"/>
      <sheetName val="CAO final Adic 4"/>
      <sheetName val="2.6 Res Val Recalc Ad 5"/>
      <sheetName val="3.6 Metr Recalc Ad 5"/>
      <sheetName val="4.6 Val Recalc Ad 5"/>
      <sheetName val="5.6 K recalc Ad 5"/>
      <sheetName val="6.6 Reaj recalc Ad 5"/>
      <sheetName val="10.6 Factor &quot;F&quot; Ad 5"/>
      <sheetName val="11.6 Factor &quot;V&quot; Ad 5"/>
      <sheetName val="CAO final Adic 5"/>
      <sheetName val="2.7 Res Val Recalc Ad 6"/>
      <sheetName val="3.7 Metr Recalc Ad 6"/>
      <sheetName val="4.7 Val Recalc Ad 6"/>
      <sheetName val="5.7 K recalc Ad 6"/>
      <sheetName val="6.7 Reaj recalc Ad 6"/>
      <sheetName val="10.7 Factor &quot;F&quot; Ad 6"/>
      <sheetName val="11.7 Factor &quot;V&quot; Ad 6"/>
      <sheetName val="Metrados pagad OP"/>
      <sheetName val="Planilla Val Pagad OP"/>
      <sheetName val="CAO final Adic 6"/>
      <sheetName val="12. Res Tot Pagadas"/>
      <sheetName val="Pagos al Contratista"/>
      <sheetName val="pagos factor F y V"/>
      <sheetName val="Planilla_Pr (2)"/>
      <sheetName val="pagos efectuados"/>
    </sheetNames>
    <sheetDataSet>
      <sheetData sheetId="0"/>
      <sheetData sheetId="1"/>
      <sheetData sheetId="2"/>
      <sheetData sheetId="3">
        <row r="1">
          <cell r="H1" t="str">
            <v>MEJORAMIENTO , REHABILITACIÓN Y CONSERVACIÓN POR NIVELES DE SERVICIO DEL CORREDOR VIAL LIMA- CANTA - HUAYLLAY- DV. COCHAMARCA - EMPALME PE 3N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G"/>
      <sheetName val="RESUMEN SEMANA 46"/>
      <sheetName val="RESUMEN SEMANA 47"/>
      <sheetName val="Equipo Alquilado"/>
      <sheetName val="Hoja2"/>
      <sheetName val="Hoja1"/>
      <sheetName val="RESUMEN SEMANA 45"/>
    </sheetNames>
    <sheetDataSet>
      <sheetData sheetId="0" refreshError="1"/>
      <sheetData sheetId="1" refreshError="1"/>
      <sheetData sheetId="2" refreshError="1"/>
      <sheetData sheetId="3" refreshError="1">
        <row r="2">
          <cell r="A2" t="str">
            <v>CODIGO</v>
          </cell>
          <cell r="B2" t="str">
            <v>DESCRIPCION</v>
          </cell>
          <cell r="C2" t="str">
            <v>UND</v>
          </cell>
          <cell r="D2" t="str">
            <v>S/.PU</v>
          </cell>
          <cell r="E2" t="str">
            <v>$ PU</v>
          </cell>
        </row>
        <row r="3">
          <cell r="A3" t="str">
            <v>BO01</v>
          </cell>
          <cell r="B3" t="str">
            <v>BOB CAT  CONSTRUCTORA  NEPAL S.A.C.</v>
          </cell>
          <cell r="C3" t="str">
            <v>HM</v>
          </cell>
          <cell r="D3">
            <v>52</v>
          </cell>
          <cell r="E3">
            <v>14.857142857142858</v>
          </cell>
        </row>
        <row r="4">
          <cell r="A4" t="str">
            <v>B002</v>
          </cell>
          <cell r="B4" t="str">
            <v>BOMBA CONCRETERA SERVIMEXCO</v>
          </cell>
          <cell r="C4" t="str">
            <v>M3</v>
          </cell>
          <cell r="D4">
            <v>14.88</v>
          </cell>
          <cell r="E4">
            <v>4.2514285714285718</v>
          </cell>
        </row>
        <row r="5">
          <cell r="A5" t="str">
            <v>CA1</v>
          </cell>
          <cell r="B5" t="str">
            <v>CAMION DE BARANDA WS 1848 PILLACA</v>
          </cell>
          <cell r="C5" t="str">
            <v>D</v>
          </cell>
          <cell r="D5">
            <v>84.75</v>
          </cell>
          <cell r="E5">
            <v>24.214285714285715</v>
          </cell>
        </row>
        <row r="6">
          <cell r="A6" t="str">
            <v>CA2</v>
          </cell>
          <cell r="B6" t="str">
            <v>CAMIONETA MITSUBISHI PS-1997 MAXIMO LIRA</v>
          </cell>
          <cell r="C6" t="str">
            <v>D</v>
          </cell>
          <cell r="D6">
            <v>85</v>
          </cell>
          <cell r="E6">
            <v>24.285714285714285</v>
          </cell>
        </row>
        <row r="7">
          <cell r="A7" t="str">
            <v>CA3</v>
          </cell>
          <cell r="B7" t="str">
            <v>CAMIONETA NISSAN PGL-542 VICTOR HUAMAN</v>
          </cell>
          <cell r="C7" t="str">
            <v>D</v>
          </cell>
          <cell r="D7">
            <v>77.680000000000007</v>
          </cell>
          <cell r="E7">
            <v>22.194285714285716</v>
          </cell>
        </row>
        <row r="8">
          <cell r="A8" t="str">
            <v>CA4</v>
          </cell>
          <cell r="B8" t="str">
            <v>CAMIONETA TOYOTA PGZ-656 CAN S.A.</v>
          </cell>
          <cell r="C8" t="str">
            <v>D</v>
          </cell>
          <cell r="D8">
            <v>77.680000000000007</v>
          </cell>
          <cell r="E8">
            <v>22.194285714285716</v>
          </cell>
        </row>
        <row r="9">
          <cell r="A9" t="str">
            <v>CA5</v>
          </cell>
          <cell r="B9" t="str">
            <v>CAMIONETA PD-5921-VICTOR HUAMAN</v>
          </cell>
          <cell r="C9" t="str">
            <v>D</v>
          </cell>
          <cell r="D9">
            <v>77.680000000000007</v>
          </cell>
          <cell r="E9">
            <v>22.194285714285716</v>
          </cell>
        </row>
        <row r="10">
          <cell r="A10" t="str">
            <v>CA6</v>
          </cell>
          <cell r="B10" t="str">
            <v>CARGADOR FRONTAL 938 G MUNIC. CARMEN ALTO</v>
          </cell>
          <cell r="C10" t="str">
            <v>D</v>
          </cell>
          <cell r="D10">
            <v>520</v>
          </cell>
          <cell r="E10">
            <v>148.57142857142858</v>
          </cell>
        </row>
        <row r="11">
          <cell r="A11" t="str">
            <v>CA9</v>
          </cell>
          <cell r="B11" t="str">
            <v>CAMIONETA -PP-6185-JORGE ALFREDO MARQUINA</v>
          </cell>
          <cell r="C11" t="str">
            <v>D</v>
          </cell>
          <cell r="D11">
            <v>90</v>
          </cell>
          <cell r="E11">
            <v>25.714285714285715</v>
          </cell>
        </row>
        <row r="12">
          <cell r="A12" t="str">
            <v>CA7</v>
          </cell>
          <cell r="B12" t="str">
            <v>CARGADOR VOLVO L-120 CONSTRUCT. MORALES</v>
          </cell>
          <cell r="C12" t="str">
            <v>HM</v>
          </cell>
          <cell r="D12">
            <v>110.17</v>
          </cell>
          <cell r="E12">
            <v>31.477142857142859</v>
          </cell>
        </row>
        <row r="13">
          <cell r="A13" t="str">
            <v>CO1</v>
          </cell>
          <cell r="B13" t="str">
            <v>COMPRESORA INGERSOL RAND COD 1182</v>
          </cell>
          <cell r="C13" t="str">
            <v>HM</v>
          </cell>
          <cell r="D13">
            <v>175</v>
          </cell>
          <cell r="E13">
            <v>50</v>
          </cell>
        </row>
        <row r="14">
          <cell r="A14" t="str">
            <v>CO2</v>
          </cell>
          <cell r="B14" t="str">
            <v>COMPRESORA SULLAIR AUTOMOTRIZ HUAMANGA</v>
          </cell>
          <cell r="C14" t="str">
            <v>HM</v>
          </cell>
          <cell r="D14">
            <v>42.37</v>
          </cell>
          <cell r="E14">
            <v>12.105714285714285</v>
          </cell>
        </row>
        <row r="15">
          <cell r="A15" t="str">
            <v>CO3</v>
          </cell>
          <cell r="B15" t="str">
            <v>COMPRESORA INGERSOL RAND-RICHARD ÑAHUINCOPA</v>
          </cell>
          <cell r="C15" t="str">
            <v>HM</v>
          </cell>
          <cell r="D15">
            <v>38</v>
          </cell>
          <cell r="E15">
            <v>10.857142857142858</v>
          </cell>
        </row>
        <row r="16">
          <cell r="A16" t="str">
            <v>EX1</v>
          </cell>
          <cell r="B16" t="str">
            <v xml:space="preserve">EXCAVADORA CAT 330 BL RAYME DE LA CRUZ </v>
          </cell>
          <cell r="C16" t="str">
            <v>HM</v>
          </cell>
          <cell r="D16">
            <v>185.5</v>
          </cell>
          <cell r="E16">
            <v>53</v>
          </cell>
        </row>
        <row r="17">
          <cell r="A17" t="str">
            <v>EX2</v>
          </cell>
          <cell r="B17" t="str">
            <v>EXCAVADORA VOLVO EC-360 Nº004- VOLVO</v>
          </cell>
          <cell r="C17" t="str">
            <v>HM</v>
          </cell>
          <cell r="D17">
            <v>175</v>
          </cell>
          <cell r="E17">
            <v>50</v>
          </cell>
        </row>
        <row r="18">
          <cell r="A18" t="str">
            <v>EX3</v>
          </cell>
          <cell r="B18" t="str">
            <v>EXCAVADORA VOLVO EC-280- VOLVO</v>
          </cell>
          <cell r="C18" t="str">
            <v>HM</v>
          </cell>
          <cell r="D18">
            <v>150.5</v>
          </cell>
          <cell r="E18">
            <v>43</v>
          </cell>
        </row>
        <row r="19">
          <cell r="A19" t="str">
            <v>EX4</v>
          </cell>
          <cell r="B19" t="str">
            <v>EXCAVADORA DAEWO 220 LC-TBCONSA</v>
          </cell>
          <cell r="C19" t="str">
            <v>HM</v>
          </cell>
          <cell r="D19">
            <v>140</v>
          </cell>
          <cell r="E19">
            <v>40</v>
          </cell>
        </row>
        <row r="20">
          <cell r="A20" t="str">
            <v>M01</v>
          </cell>
          <cell r="B20" t="str">
            <v>MINICARGADOR BEHL - 56255X</v>
          </cell>
          <cell r="C20" t="str">
            <v>HM</v>
          </cell>
          <cell r="D20">
            <v>48</v>
          </cell>
          <cell r="E20">
            <v>13.714285714285714</v>
          </cell>
        </row>
        <row r="21">
          <cell r="A21" t="str">
            <v>PL1</v>
          </cell>
          <cell r="B21" t="str">
            <v>PLANCHA COMPACTADORA 2892 KOMATSU</v>
          </cell>
          <cell r="C21" t="str">
            <v>HM</v>
          </cell>
          <cell r="D21">
            <v>40</v>
          </cell>
          <cell r="E21">
            <v>11.428571428571429</v>
          </cell>
        </row>
        <row r="22">
          <cell r="A22" t="str">
            <v>PL2</v>
          </cell>
          <cell r="B22" t="str">
            <v>PLANCHA COMPACTADORA 2894 KOMATSU</v>
          </cell>
          <cell r="C22" t="str">
            <v>HM</v>
          </cell>
          <cell r="D22">
            <v>40</v>
          </cell>
          <cell r="E22">
            <v>11.428571428571429</v>
          </cell>
        </row>
        <row r="23">
          <cell r="A23" t="str">
            <v>PL3</v>
          </cell>
          <cell r="B23" t="str">
            <v>PLANCHA COMPACTADORA KHOLER</v>
          </cell>
          <cell r="C23" t="str">
            <v>HM</v>
          </cell>
          <cell r="D23">
            <v>40</v>
          </cell>
          <cell r="E23">
            <v>11.428571428571429</v>
          </cell>
        </row>
        <row r="24">
          <cell r="A24" t="str">
            <v>RE1</v>
          </cell>
          <cell r="B24" t="str">
            <v>RETROEXCAVADORA DAEWOO-BONELLI</v>
          </cell>
          <cell r="C24" t="str">
            <v>HM</v>
          </cell>
          <cell r="D24">
            <v>140</v>
          </cell>
          <cell r="E24">
            <v>40</v>
          </cell>
        </row>
        <row r="25">
          <cell r="A25" t="str">
            <v>RE2</v>
          </cell>
          <cell r="B25" t="str">
            <v>RETROEXCAVADORA JHON DEERE 310D-OSCAR TUEROS</v>
          </cell>
          <cell r="C25" t="str">
            <v>HM</v>
          </cell>
          <cell r="D25">
            <v>66.5</v>
          </cell>
          <cell r="E25">
            <v>19</v>
          </cell>
        </row>
        <row r="26">
          <cell r="A26" t="str">
            <v>R01</v>
          </cell>
          <cell r="B26" t="str">
            <v>RODILLO LISO  CAM S.A.</v>
          </cell>
          <cell r="C26" t="str">
            <v>HM</v>
          </cell>
          <cell r="D26">
            <v>150.24</v>
          </cell>
          <cell r="E26">
            <v>42.925714285714285</v>
          </cell>
        </row>
        <row r="27">
          <cell r="A27" t="str">
            <v>R02</v>
          </cell>
          <cell r="B27" t="str">
            <v>RODILLO RD-880 BONELI</v>
          </cell>
          <cell r="C27" t="str">
            <v>HM</v>
          </cell>
          <cell r="D27">
            <v>38.14</v>
          </cell>
          <cell r="E27">
            <v>10.897142857142857</v>
          </cell>
        </row>
        <row r="28">
          <cell r="A28" t="str">
            <v>R03</v>
          </cell>
          <cell r="B28" t="str">
            <v xml:space="preserve">RODILLO VIBRATORIO CAT CS-563 JORGE BELLIDO </v>
          </cell>
          <cell r="C28" t="str">
            <v>HM</v>
          </cell>
          <cell r="D28">
            <v>101.7</v>
          </cell>
          <cell r="E28">
            <v>29.057142857142857</v>
          </cell>
        </row>
        <row r="29">
          <cell r="A29" t="str">
            <v>R04</v>
          </cell>
          <cell r="B29" t="str">
            <v>RODILLO VIBRATORIO-CAM</v>
          </cell>
          <cell r="C29" t="str">
            <v>HM</v>
          </cell>
          <cell r="D29">
            <v>43.75</v>
          </cell>
          <cell r="E29">
            <v>12.5</v>
          </cell>
        </row>
        <row r="30">
          <cell r="A30" t="str">
            <v>TR1</v>
          </cell>
          <cell r="B30" t="str">
            <v>TRACTOR S/ORUGA D6H SERVIMESCO S.A.</v>
          </cell>
          <cell r="C30" t="str">
            <v>HM</v>
          </cell>
          <cell r="D30">
            <v>118.64</v>
          </cell>
          <cell r="E30">
            <v>33.89714285714286</v>
          </cell>
        </row>
        <row r="31">
          <cell r="A31" t="str">
            <v>TR2</v>
          </cell>
          <cell r="B31" t="str">
            <v>TRACTOR S/ORUGA D6M MUNIC. VILCANCHOS</v>
          </cell>
          <cell r="C31" t="str">
            <v>HM</v>
          </cell>
          <cell r="D31">
            <v>118.64</v>
          </cell>
          <cell r="E31">
            <v>33.89714285714286</v>
          </cell>
        </row>
        <row r="32">
          <cell r="A32" t="str">
            <v>VI1</v>
          </cell>
          <cell r="B32" t="str">
            <v>VIBROAPISONADOR CAN S.A.</v>
          </cell>
          <cell r="C32" t="str">
            <v>HM</v>
          </cell>
          <cell r="D32">
            <v>86.22</v>
          </cell>
          <cell r="E32">
            <v>24.634285714285713</v>
          </cell>
        </row>
        <row r="33">
          <cell r="A33" t="str">
            <v>VO1</v>
          </cell>
          <cell r="B33" t="str">
            <v>VOLQUETE WO - 1217 MARTINA BERTHA HUAMANI P</v>
          </cell>
          <cell r="C33" t="str">
            <v>HM</v>
          </cell>
          <cell r="D33">
            <v>50.85</v>
          </cell>
          <cell r="E33">
            <v>14.528571428571428</v>
          </cell>
        </row>
        <row r="34">
          <cell r="A34" t="str">
            <v>VO2</v>
          </cell>
          <cell r="B34" t="str">
            <v>VOLQUETE WO - 5692 TRANSP. SOLANCH</v>
          </cell>
          <cell r="C34" t="str">
            <v>HM</v>
          </cell>
          <cell r="D34">
            <v>67.8</v>
          </cell>
          <cell r="E34">
            <v>19.37142857142857</v>
          </cell>
        </row>
        <row r="35">
          <cell r="A35" t="str">
            <v>VO3</v>
          </cell>
          <cell r="B35" t="str">
            <v>VOLQUETE WO -8971 CONST. Y MAQ. BAUTISTA</v>
          </cell>
          <cell r="C35" t="str">
            <v>HM</v>
          </cell>
          <cell r="D35">
            <v>67.8</v>
          </cell>
          <cell r="E35">
            <v>19.37142857142857</v>
          </cell>
        </row>
        <row r="36">
          <cell r="A36" t="str">
            <v>VO4</v>
          </cell>
          <cell r="B36" t="str">
            <v>VOLQUETE WP - 6676 GENARO PILLACA CAJAMARCA</v>
          </cell>
          <cell r="C36" t="str">
            <v>HM</v>
          </cell>
          <cell r="D36">
            <v>50.85</v>
          </cell>
          <cell r="E36">
            <v>14.528571428571428</v>
          </cell>
        </row>
        <row r="37">
          <cell r="A37" t="str">
            <v>VO5</v>
          </cell>
          <cell r="B37" t="str">
            <v>VOLQUETE WP-7652 ORESTES NARVAES HUAMAN</v>
          </cell>
          <cell r="C37" t="str">
            <v>HM</v>
          </cell>
          <cell r="D37">
            <v>61.71</v>
          </cell>
          <cell r="E37">
            <v>17.631428571428572</v>
          </cell>
        </row>
        <row r="38">
          <cell r="A38" t="str">
            <v>VO6</v>
          </cell>
          <cell r="B38" t="str">
            <v>VOLQUETE WS-2284 ALEJANDRO CABRERA</v>
          </cell>
          <cell r="C38" t="str">
            <v>HM</v>
          </cell>
          <cell r="D38">
            <v>66.12</v>
          </cell>
          <cell r="E38">
            <v>18.891428571428573</v>
          </cell>
        </row>
        <row r="39">
          <cell r="A39" t="str">
            <v>VO7</v>
          </cell>
          <cell r="B39" t="str">
            <v xml:space="preserve">VOLQUETE WT-1627 ZULMA PILLACA </v>
          </cell>
          <cell r="C39" t="str">
            <v>HM</v>
          </cell>
          <cell r="D39">
            <v>35.26</v>
          </cell>
          <cell r="E39">
            <v>10.074285714285713</v>
          </cell>
        </row>
        <row r="40">
          <cell r="A40" t="str">
            <v>VO8</v>
          </cell>
          <cell r="B40" t="str">
            <v>VOLQUETE XE-1658 RICARDO POLO CONTRERAS</v>
          </cell>
          <cell r="C40" t="str">
            <v>HM</v>
          </cell>
          <cell r="D40">
            <v>66.12</v>
          </cell>
          <cell r="E40">
            <v>18.891428571428573</v>
          </cell>
        </row>
        <row r="41">
          <cell r="A41" t="str">
            <v>VO9</v>
          </cell>
          <cell r="B41" t="str">
            <v>VOLQUETE XG-5858 FELIX JANANPA CAJAMARCA</v>
          </cell>
          <cell r="C41" t="str">
            <v>HM</v>
          </cell>
          <cell r="D41">
            <v>50.85</v>
          </cell>
          <cell r="E41">
            <v>14.528571428571428</v>
          </cell>
        </row>
        <row r="42">
          <cell r="A42" t="str">
            <v>VO10</v>
          </cell>
          <cell r="B42" t="str">
            <v>VOLQUETE XG-7887 MARIA MARUJA ROMANI</v>
          </cell>
          <cell r="C42" t="str">
            <v>HM</v>
          </cell>
          <cell r="D42">
            <v>61.71</v>
          </cell>
          <cell r="E42">
            <v>17.631428571428572</v>
          </cell>
        </row>
        <row r="43">
          <cell r="A43" t="str">
            <v>VO11</v>
          </cell>
          <cell r="B43" t="str">
            <v>VOLQUETE XH-1715 ALBERTO VENTURA G.</v>
          </cell>
          <cell r="C43" t="str">
            <v>HM</v>
          </cell>
          <cell r="D43">
            <v>61.71</v>
          </cell>
          <cell r="E43">
            <v>17.631428571428572</v>
          </cell>
        </row>
        <row r="44">
          <cell r="A44" t="str">
            <v>VO12</v>
          </cell>
          <cell r="B44" t="str">
            <v>VOLQUETE XI-2111 MAQ. Y TRANSP. "LA MODERNA"</v>
          </cell>
          <cell r="C44" t="str">
            <v>HM</v>
          </cell>
          <cell r="D44">
            <v>61.71</v>
          </cell>
          <cell r="E44">
            <v>17.631428571428572</v>
          </cell>
        </row>
        <row r="45">
          <cell r="A45" t="str">
            <v>VO13</v>
          </cell>
          <cell r="B45" t="str">
            <v>VOLQUETE XI-3225 JHONY CARLOS JOSNILLA VALLEJOS</v>
          </cell>
          <cell r="C45" t="str">
            <v>HM</v>
          </cell>
          <cell r="D45">
            <v>76.27</v>
          </cell>
          <cell r="E45">
            <v>21.791428571428572</v>
          </cell>
        </row>
        <row r="46">
          <cell r="A46" t="str">
            <v>VO14</v>
          </cell>
          <cell r="B46" t="str">
            <v>VOLQUETE XP-2633 OSCAR TUEROS</v>
          </cell>
          <cell r="C46" t="str">
            <v>HM</v>
          </cell>
          <cell r="D46">
            <v>35.26</v>
          </cell>
          <cell r="E46">
            <v>10.074285714285713</v>
          </cell>
        </row>
        <row r="47">
          <cell r="A47" t="str">
            <v>VO15</v>
          </cell>
          <cell r="B47" t="str">
            <v>VOLQUETE YG-4642 MINERA AYACUCHO</v>
          </cell>
          <cell r="C47" t="str">
            <v>HM</v>
          </cell>
          <cell r="D47">
            <v>65.709999999999994</v>
          </cell>
          <cell r="E47">
            <v>18.774285714285714</v>
          </cell>
        </row>
        <row r="48">
          <cell r="A48" t="str">
            <v>VO16</v>
          </cell>
          <cell r="B48" t="str">
            <v>VOLQUETE YG-5925</v>
          </cell>
          <cell r="C48" t="str">
            <v>HM</v>
          </cell>
          <cell r="D48">
            <v>44.08</v>
          </cell>
          <cell r="E48">
            <v>12.594285714285714</v>
          </cell>
        </row>
        <row r="49">
          <cell r="A49" t="str">
            <v>VO17</v>
          </cell>
          <cell r="B49" t="str">
            <v>VOLQUETE YG-6512 ORESTES NARVAES HUAMAN</v>
          </cell>
          <cell r="C49" t="str">
            <v>HM</v>
          </cell>
          <cell r="D49">
            <v>65.709999999999994</v>
          </cell>
          <cell r="E49">
            <v>18.774285714285714</v>
          </cell>
        </row>
        <row r="50">
          <cell r="A50" t="str">
            <v>VO18</v>
          </cell>
          <cell r="B50" t="str">
            <v>VOLQUETE YH-2535</v>
          </cell>
          <cell r="C50" t="str">
            <v>HM</v>
          </cell>
          <cell r="D50">
            <v>61.71</v>
          </cell>
          <cell r="E50">
            <v>17.631428571428572</v>
          </cell>
        </row>
        <row r="51">
          <cell r="A51" t="str">
            <v>VO19</v>
          </cell>
          <cell r="B51" t="str">
            <v>VOLQUETE XQ-6994</v>
          </cell>
          <cell r="C51" t="str">
            <v>HM</v>
          </cell>
          <cell r="D51">
            <v>70.53</v>
          </cell>
          <cell r="E51">
            <v>20.151428571428571</v>
          </cell>
        </row>
        <row r="52">
          <cell r="A52" t="str">
            <v>VO20</v>
          </cell>
          <cell r="B52" t="str">
            <v>VOLQUETE WH-7262</v>
          </cell>
          <cell r="C52" t="str">
            <v>HM</v>
          </cell>
          <cell r="D52">
            <v>57.3</v>
          </cell>
          <cell r="E52">
            <v>16.37142857142857</v>
          </cell>
        </row>
        <row r="53">
          <cell r="A53" t="str">
            <v>VO21</v>
          </cell>
          <cell r="B53" t="str">
            <v>VOLQUETE XQ-1850</v>
          </cell>
          <cell r="C53" t="str">
            <v>HM</v>
          </cell>
          <cell r="D53">
            <v>51.72</v>
          </cell>
          <cell r="E53">
            <v>14.777142857142858</v>
          </cell>
        </row>
        <row r="54">
          <cell r="A54" t="str">
            <v>VO22</v>
          </cell>
          <cell r="B54" t="str">
            <v>VOLQUETE XG-9993-ALBERTO TRISOLINI</v>
          </cell>
          <cell r="C54" t="str">
            <v>HM</v>
          </cell>
          <cell r="D54">
            <v>61.71</v>
          </cell>
          <cell r="E54">
            <v>17.631428571428572</v>
          </cell>
        </row>
        <row r="55">
          <cell r="A55" t="str">
            <v>VO23</v>
          </cell>
          <cell r="B55" t="str">
            <v>VOLQUETE YG-2413-ALBERTO TRISOLINI</v>
          </cell>
          <cell r="C55" t="str">
            <v>HM</v>
          </cell>
          <cell r="D55">
            <v>61.71</v>
          </cell>
          <cell r="E55">
            <v>17.631428571428572</v>
          </cell>
        </row>
        <row r="56">
          <cell r="A56" t="str">
            <v>VO24</v>
          </cell>
          <cell r="B56" t="str">
            <v>VOLQUETE WP-6488-EDGAR AYALA T.</v>
          </cell>
          <cell r="C56" t="str">
            <v>HM</v>
          </cell>
          <cell r="D56">
            <v>35.26</v>
          </cell>
          <cell r="E56">
            <v>10.074285714285713</v>
          </cell>
        </row>
        <row r="57">
          <cell r="A57" t="str">
            <v>VO25</v>
          </cell>
          <cell r="B57" t="str">
            <v>VOLQUETE WP-6388-EDGAR AYALA T.</v>
          </cell>
          <cell r="C57" t="str">
            <v>HM</v>
          </cell>
          <cell r="D57">
            <v>35.26</v>
          </cell>
          <cell r="E57">
            <v>10.074285714285713</v>
          </cell>
        </row>
        <row r="58">
          <cell r="A58" t="str">
            <v>VO26</v>
          </cell>
          <cell r="B58" t="str">
            <v>VOLQUETE XQ-6735</v>
          </cell>
          <cell r="C58" t="str">
            <v>HM</v>
          </cell>
          <cell r="D58">
            <v>66.12</v>
          </cell>
          <cell r="E58">
            <v>18.891428571428573</v>
          </cell>
        </row>
        <row r="59">
          <cell r="A59" t="str">
            <v>VO27</v>
          </cell>
          <cell r="B59" t="str">
            <v>VOLQUETE WO -5509-GERMAN CUADROS</v>
          </cell>
          <cell r="C59" t="str">
            <v>HM</v>
          </cell>
          <cell r="D59">
            <v>39.67</v>
          </cell>
          <cell r="E59">
            <v>11.334285714285715</v>
          </cell>
        </row>
        <row r="60">
          <cell r="A60" t="str">
            <v>VO28</v>
          </cell>
          <cell r="B60" t="str">
            <v>VOLQUETE WQ-3592-RAFAEL ROCA</v>
          </cell>
          <cell r="C60" t="str">
            <v>HM</v>
          </cell>
          <cell r="D60">
            <v>76.27</v>
          </cell>
          <cell r="E60">
            <v>21.791428571428572</v>
          </cell>
        </row>
        <row r="61">
          <cell r="A61" t="str">
            <v>VO29</v>
          </cell>
          <cell r="B61" t="str">
            <v>VOLQUETE XQ-3914-DISPETROL</v>
          </cell>
          <cell r="C61" t="str">
            <v>HM</v>
          </cell>
          <cell r="D61">
            <v>66.12</v>
          </cell>
          <cell r="E61">
            <v>18.891428571428573</v>
          </cell>
        </row>
        <row r="62">
          <cell r="A62" t="str">
            <v>VO30</v>
          </cell>
          <cell r="B62" t="str">
            <v>VOLQUETE WP-5471-JUAN DE MATTA AGUADO</v>
          </cell>
          <cell r="C62" t="str">
            <v>HM</v>
          </cell>
          <cell r="D62">
            <v>45</v>
          </cell>
          <cell r="E62">
            <v>12.857142857142858</v>
          </cell>
        </row>
        <row r="63">
          <cell r="A63" t="str">
            <v>VO31</v>
          </cell>
          <cell r="B63" t="str">
            <v>VOLQUETE WP-4033-MARCIAL JANAMPA</v>
          </cell>
          <cell r="C63" t="str">
            <v>HM</v>
          </cell>
          <cell r="D63">
            <v>50.85</v>
          </cell>
          <cell r="E63">
            <v>14.528571428571428</v>
          </cell>
        </row>
        <row r="64">
          <cell r="A64" t="str">
            <v>VO32</v>
          </cell>
          <cell r="B64" t="str">
            <v>VOLQUETE WZ-6914</v>
          </cell>
          <cell r="C64" t="str">
            <v>D</v>
          </cell>
          <cell r="E64">
            <v>0</v>
          </cell>
        </row>
      </sheetData>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la 01"/>
      <sheetName val="Val Formula 02"/>
      <sheetName val="Metrado 01"/>
      <sheetName val="Metrado 02"/>
      <sheetName val="INDICES"/>
      <sheetName val="Resumen"/>
      <sheetName val="Presupuesto 01"/>
      <sheetName val="Presupuesto 02"/>
      <sheetName val="Adelanto de Materiales"/>
    </sheetNames>
    <sheetDataSet>
      <sheetData sheetId="0">
        <row r="24">
          <cell r="A24" t="str">
            <v>Formula</v>
          </cell>
          <cell r="B24" t="str">
            <v>Descripcion</v>
          </cell>
          <cell r="C24" t="str">
            <v>Monto</v>
          </cell>
        </row>
        <row r="25">
          <cell r="A25" t="str">
            <v>01</v>
          </cell>
          <cell r="B25" t="str">
            <v>VARIANTE CHAVIN</v>
          </cell>
          <cell r="C25">
            <v>4572414.0599999996</v>
          </cell>
        </row>
        <row r="26">
          <cell r="A26" t="str">
            <v>02</v>
          </cell>
          <cell r="B26" t="str">
            <v>TRES PUENTES NUEVOS</v>
          </cell>
          <cell r="C26">
            <v>4217692.7400000012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Costo"/>
      <sheetName val="Gráfico Desc Costo Diret."/>
      <sheetName val="Gráfico Desc Costo Total"/>
      <sheetName val="Gráfico Desc Costo Indirecto"/>
      <sheetName val="Datos Venta"/>
      <sheetName val="Gráfico-Venta FinalOK"/>
      <sheetName val="RESUMEN"/>
      <sheetName val="Partidas Analizadas"/>
      <sheetName val="Partidas que crecieronOK"/>
      <sheetName val="Partidas más Incidentes"/>
      <sheetName val="Relacion de Recursos"/>
      <sheetName val="3.04.00 Base Asfáltica"/>
      <sheetName val="2.01.01 y 2.01.02 Corte Suelto"/>
      <sheetName val="2.01.03 Corte Roca Fija"/>
      <sheetName val="2.02.02Conformación Terraplenes"/>
      <sheetName val="2.03.00 Reemplazo de Material"/>
      <sheetName val="3.01.00 Sub-Base Granular"/>
      <sheetName val="3.02.00 Base Granular"/>
      <sheetName val="3.03.00 Carpeta Asfáltica"/>
      <sheetName val="3.08.00 Asfalto Sólido"/>
      <sheetName val="4.01.00 Transporte Material Sel"/>
      <sheetName val="4.02.00 Transporte de Mezcla As"/>
      <sheetName val="4.03.00 Transporte Excedentes"/>
      <sheetName val="5.03.03 Concreto 175 kgm2+30%"/>
      <sheetName val="5.04.00 Encofrado y desencofrad"/>
      <sheetName val="5.08.01 Cunetas Revestidas"/>
      <sheetName val="5.16.01 Sub-drenaje"/>
      <sheetName val="DATOS"/>
      <sheetName val="PRECIOS_UNITARIOS"/>
      <sheetName val="Plan Fases"/>
      <sheetName val="Turno"/>
      <sheetName val="Observaciones"/>
      <sheetName val="Sheet1"/>
      <sheetName val="gs"/>
      <sheetName val="Datos_-Costo"/>
      <sheetName val="Gráfico_Desc_Costo_Diret_"/>
      <sheetName val="Gráfico_Desc_Costo_Total"/>
      <sheetName val="Gráfico_Desc_Costo_Indirecto"/>
      <sheetName val="Datos_Venta"/>
      <sheetName val="Gráfico-Venta_FinalOK"/>
      <sheetName val="Partidas_Analizadas"/>
      <sheetName val="Partidas_que_crecieronOK"/>
      <sheetName val="Partidas_más_Incidentes"/>
      <sheetName val="Relacion_de_Recursos"/>
      <sheetName val="3_04_00_Base_Asfáltica"/>
      <sheetName val="2_01_01_y_2_01_02_Corte_Suelto"/>
      <sheetName val="2_01_03_Corte_Roca_Fija"/>
      <sheetName val="2_02_02Conformación_Terraplenes"/>
      <sheetName val="2_03_00_Reemplazo_de_Material"/>
      <sheetName val="3_01_00_Sub-Base_Granular"/>
      <sheetName val="3_02_00_Base_Granular"/>
      <sheetName val="3_03_00_Carpeta_Asfáltica"/>
      <sheetName val="3_08_00_Asfalto_Sólido"/>
      <sheetName val="4_01_00_Transporte_Material_Sel"/>
      <sheetName val="4_02_00_Transporte_de_Mezcla_As"/>
      <sheetName val="4_03_00_Transporte_Excedentes"/>
      <sheetName val="5_03_03_Concreto_175_kgm2+30%"/>
      <sheetName val="5_04_00_Encofrado_y_desencofrad"/>
      <sheetName val="5_08_01_Cunetas_Revestidas"/>
      <sheetName val="5_16_01_Sub-drenaje"/>
      <sheetName val="Plan_Fases"/>
      <sheetName val="Quantity"/>
      <sheetName val="resoc"/>
      <sheetName val="PTO_ARES"/>
      <sheetName val="Valorizacion"/>
      <sheetName val="MANO"/>
      <sheetName val="EXPLANACIONES X"/>
      <sheetName val="PER,COM.PRO.ADI1"/>
      <sheetName val="Hoja1"/>
      <sheetName val="Macro1"/>
      <sheetName val="Formato 18"/>
      <sheetName val=" Qty and jobhours detallado"/>
      <sheetName val="Input"/>
      <sheetName val="Titles"/>
      <sheetName val="RES"/>
    </sheetNames>
    <sheetDataSet>
      <sheetData sheetId="0"/>
      <sheetData sheetId="1" refreshError="1"/>
      <sheetData sheetId="2" refreshError="1"/>
      <sheetData sheetId="3" refreshError="1"/>
      <sheetData sheetId="4"/>
      <sheetData sheetId="5" refreshError="1"/>
      <sheetData sheetId="6"/>
      <sheetData sheetId="7"/>
      <sheetData sheetId="8"/>
      <sheetData sheetId="9"/>
      <sheetData sheetId="10" refreshError="1">
        <row r="4">
          <cell r="C4" t="str">
            <v>Cemento Tipo I</v>
          </cell>
          <cell r="D4">
            <v>15.97</v>
          </cell>
        </row>
        <row r="5">
          <cell r="C5" t="str">
            <v>Sika Aer</v>
          </cell>
          <cell r="D5">
            <v>4.2</v>
          </cell>
        </row>
        <row r="6">
          <cell r="C6" t="str">
            <v>Antisol</v>
          </cell>
          <cell r="D6">
            <v>5.57</v>
          </cell>
        </row>
        <row r="7">
          <cell r="C7" t="str">
            <v>Mezcla asfáltica</v>
          </cell>
          <cell r="D7">
            <v>0.54</v>
          </cell>
        </row>
        <row r="8">
          <cell r="C8" t="str">
            <v>Tub PVC 6"</v>
          </cell>
          <cell r="D8">
            <v>20.81</v>
          </cell>
        </row>
        <row r="9">
          <cell r="C9" t="str">
            <v>Accesorios Tub PVC 6"</v>
          </cell>
          <cell r="D9">
            <v>47.856677524429969</v>
          </cell>
        </row>
        <row r="10">
          <cell r="C10" t="str">
            <v>Geotextil 200 gr/m2</v>
          </cell>
          <cell r="D10">
            <v>2.97</v>
          </cell>
        </row>
        <row r="15">
          <cell r="C15" t="str">
            <v>Madera para encofrados</v>
          </cell>
          <cell r="D15">
            <v>2</v>
          </cell>
        </row>
        <row r="16">
          <cell r="C16" t="str">
            <v>Triplay de 19 mm</v>
          </cell>
          <cell r="D16">
            <v>69.790000000000006</v>
          </cell>
        </row>
        <row r="17">
          <cell r="C17" t="str">
            <v>Clavos</v>
          </cell>
          <cell r="D17">
            <v>1.8</v>
          </cell>
        </row>
        <row r="18">
          <cell r="C18" t="str">
            <v>Alambre negro #16</v>
          </cell>
          <cell r="D18">
            <v>1.87</v>
          </cell>
        </row>
        <row r="19">
          <cell r="C19" t="str">
            <v>Alambre negro # 8</v>
          </cell>
          <cell r="D19">
            <v>1.8</v>
          </cell>
        </row>
        <row r="20">
          <cell r="C20" t="str">
            <v>Dinamita Semexa 65</v>
          </cell>
          <cell r="D20">
            <v>5.61</v>
          </cell>
        </row>
        <row r="21">
          <cell r="C21" t="str">
            <v>Examón P</v>
          </cell>
          <cell r="D21">
            <v>2.11</v>
          </cell>
        </row>
        <row r="22">
          <cell r="C22" t="str">
            <v>Fulminante Común Nº06</v>
          </cell>
          <cell r="D22">
            <v>0.31</v>
          </cell>
        </row>
        <row r="23">
          <cell r="C23" t="str">
            <v>Guía Blanca</v>
          </cell>
          <cell r="D23">
            <v>0.28999999999999998</v>
          </cell>
        </row>
        <row r="24">
          <cell r="C24" t="str">
            <v>Cordon Detonante</v>
          </cell>
          <cell r="D24">
            <v>0.48</v>
          </cell>
        </row>
        <row r="25">
          <cell r="C25" t="str">
            <v>Barreno de 7/8 x 7'</v>
          </cell>
          <cell r="D25">
            <v>240</v>
          </cell>
        </row>
        <row r="26">
          <cell r="C26" t="str">
            <v>Toldera de Lona</v>
          </cell>
          <cell r="D26">
            <v>0.03</v>
          </cell>
        </row>
        <row r="27">
          <cell r="C27" t="str">
            <v>Zaranda Metálica</v>
          </cell>
          <cell r="D27">
            <v>0.15</v>
          </cell>
        </row>
        <row r="28">
          <cell r="C28" t="str">
            <v>Laca Protectora para encofrado</v>
          </cell>
          <cell r="D28">
            <v>57.6</v>
          </cell>
        </row>
        <row r="29">
          <cell r="C29" t="str">
            <v>Disolvente</v>
          </cell>
          <cell r="D29">
            <v>21.6</v>
          </cell>
        </row>
        <row r="49">
          <cell r="C49" t="str">
            <v>Operador de equipo</v>
          </cell>
          <cell r="D49">
            <v>10.050000000000001</v>
          </cell>
        </row>
        <row r="50">
          <cell r="C50" t="str">
            <v>Ayudante (zona)</v>
          </cell>
          <cell r="D50">
            <v>7.98</v>
          </cell>
        </row>
        <row r="51">
          <cell r="C51" t="str">
            <v>Operario</v>
          </cell>
          <cell r="D51">
            <v>9.64</v>
          </cell>
        </row>
        <row r="52">
          <cell r="C52" t="str">
            <v>Capataz</v>
          </cell>
          <cell r="D52">
            <v>10.45</v>
          </cell>
        </row>
        <row r="53">
          <cell r="C53" t="str">
            <v>Oficial (zona)</v>
          </cell>
          <cell r="D53">
            <v>6.84</v>
          </cell>
        </row>
        <row r="60">
          <cell r="C60" t="str">
            <v>Camión concretero 6m3</v>
          </cell>
          <cell r="D60">
            <v>76.8</v>
          </cell>
        </row>
        <row r="61">
          <cell r="C61" t="str">
            <v>Cargaretroexcavadora CAT 426 62 HP</v>
          </cell>
          <cell r="D61">
            <v>48</v>
          </cell>
        </row>
        <row r="62">
          <cell r="C62" t="str">
            <v>Cargador Frontal 170 HP 4yardas3</v>
          </cell>
          <cell r="D62">
            <v>91.2</v>
          </cell>
        </row>
        <row r="63">
          <cell r="C63" t="str">
            <v>Compresora 445 pcm</v>
          </cell>
          <cell r="D63">
            <v>48</v>
          </cell>
        </row>
        <row r="64">
          <cell r="C64" t="str">
            <v>Compresora 750 pcm</v>
          </cell>
          <cell r="D64">
            <v>48</v>
          </cell>
        </row>
        <row r="65">
          <cell r="C65" t="str">
            <v>Grupo Electrógeno 83KW</v>
          </cell>
          <cell r="D65">
            <v>28.8</v>
          </cell>
        </row>
        <row r="66">
          <cell r="C66" t="str">
            <v>Grupo Electrógeno 440KW</v>
          </cell>
          <cell r="D66">
            <v>96</v>
          </cell>
        </row>
        <row r="67">
          <cell r="C67" t="str">
            <v>Grupo Electrógeno 56KW</v>
          </cell>
          <cell r="D67">
            <v>24</v>
          </cell>
        </row>
        <row r="68">
          <cell r="C68" t="str">
            <v>Grupo Electrógeno 350KW</v>
          </cell>
          <cell r="D68">
            <v>72</v>
          </cell>
        </row>
        <row r="69">
          <cell r="C69" t="str">
            <v>Planta de Asfalto</v>
          </cell>
          <cell r="D69">
            <v>228</v>
          </cell>
        </row>
        <row r="70">
          <cell r="C70" t="str">
            <v>Planta Trituración</v>
          </cell>
          <cell r="D70">
            <v>240</v>
          </cell>
        </row>
        <row r="71">
          <cell r="C71" t="str">
            <v>Planta Zarandeo Finlay</v>
          </cell>
          <cell r="D71">
            <v>147</v>
          </cell>
        </row>
        <row r="72">
          <cell r="C72" t="str">
            <v>Retroexcavadora CAT325 168HP</v>
          </cell>
          <cell r="D72">
            <v>156</v>
          </cell>
        </row>
        <row r="73">
          <cell r="C73" t="str">
            <v>Tanque Térmico de 8000 gal</v>
          </cell>
          <cell r="D73">
            <v>7.68</v>
          </cell>
        </row>
        <row r="74">
          <cell r="C74" t="str">
            <v>Caldero para tanques térmicos</v>
          </cell>
          <cell r="D74">
            <v>20</v>
          </cell>
        </row>
        <row r="75">
          <cell r="C75" t="str">
            <v>Cargador Frontal Tipo Cat950</v>
          </cell>
          <cell r="D75">
            <v>74.400000000000006</v>
          </cell>
        </row>
        <row r="76">
          <cell r="C76" t="str">
            <v>Pavimentadora de Asfalto</v>
          </cell>
          <cell r="D76">
            <v>103.2</v>
          </cell>
        </row>
        <row r="77">
          <cell r="C77" t="str">
            <v>Rodillo Vibratorio Tandem Tipo CC-43</v>
          </cell>
          <cell r="D77">
            <v>60</v>
          </cell>
        </row>
        <row r="78">
          <cell r="C78" t="str">
            <v>Rodillo Neumático Tipo CP-30</v>
          </cell>
          <cell r="D78">
            <v>60</v>
          </cell>
        </row>
        <row r="79">
          <cell r="C79" t="str">
            <v>Perforadora AC BBC 16 W</v>
          </cell>
          <cell r="D79">
            <v>6</v>
          </cell>
        </row>
        <row r="80">
          <cell r="C80" t="str">
            <v>Track Drill Atlas Copco</v>
          </cell>
          <cell r="D80">
            <v>180</v>
          </cell>
        </row>
        <row r="81">
          <cell r="C81" t="str">
            <v>Rodillo Neumático Tipo CP-22</v>
          </cell>
          <cell r="D81">
            <v>50</v>
          </cell>
        </row>
        <row r="82">
          <cell r="C82" t="str">
            <v>Rodillo Vibratorio Tipo CC102</v>
          </cell>
          <cell r="D82">
            <v>28.8</v>
          </cell>
        </row>
        <row r="83">
          <cell r="C83" t="str">
            <v>Motoniveladora 150 HP</v>
          </cell>
          <cell r="D83">
            <v>86.4</v>
          </cell>
        </row>
        <row r="84">
          <cell r="C84" t="str">
            <v>Rodillo Vibratorio tipo CA-25</v>
          </cell>
          <cell r="D84">
            <v>60</v>
          </cell>
        </row>
        <row r="85">
          <cell r="C85" t="str">
            <v>Tractor D8N</v>
          </cell>
          <cell r="D85">
            <v>192</v>
          </cell>
        </row>
        <row r="86">
          <cell r="C86" t="str">
            <v>Tractor D6D</v>
          </cell>
          <cell r="D86">
            <v>72</v>
          </cell>
        </row>
        <row r="87">
          <cell r="C87" t="str">
            <v>Planta Dosificadora</v>
          </cell>
          <cell r="D87">
            <v>72</v>
          </cell>
        </row>
        <row r="88">
          <cell r="C88" t="str">
            <v>Volquete 10 m3</v>
          </cell>
          <cell r="D88">
            <v>30</v>
          </cell>
        </row>
        <row r="89">
          <cell r="C89" t="str">
            <v>Volquete 15m3</v>
          </cell>
          <cell r="D89">
            <v>62.4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4">
          <cell r="C4">
            <v>0</v>
          </cell>
        </row>
      </sheetData>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ON 10"/>
      <sheetName val="REAJUSTE"/>
      <sheetName val="deducc mat. val 10"/>
      <sheetName val="reg deduc mat. val 09"/>
      <sheetName val="REGULAR. REAJUSTE"/>
      <sheetName val="REGULAR DEDUC"/>
      <sheetName val="DEDUCCION"/>
      <sheetName val="AMORTIZACION"/>
      <sheetName val="RESUMEN"/>
      <sheetName val="Hoja5"/>
      <sheetName val="Hoja6"/>
      <sheetName val="Hoja7"/>
      <sheetName val="Hoja8"/>
      <sheetName val="Hoja9"/>
      <sheetName val="Hoja10"/>
      <sheetName val="Presupuestos"/>
      <sheetName val="Metrados"/>
      <sheetName val="2.01"/>
      <sheetName val="RES-TRAM"/>
      <sheetName val="PRESUPUESTO INICIAL"/>
      <sheetName val="RESUM CAO"/>
      <sheetName val="metr-avance"/>
      <sheetName val="VAL-MENSUALES"/>
      <sheetName val="VAL-MES"/>
      <sheetName val="RES-TRAMIT"/>
      <sheetName val="3 01 PAGOS A CUENTA"/>
      <sheetName val="IND-UNIF"/>
      <sheetName val="FACT-K"/>
      <sheetName val="REAJUST V"/>
      <sheetName val="DRNC-AE"/>
      <sheetName val="retencion por atraso"/>
      <sheetName val="AMORT-AE"/>
      <sheetName val="AM-ADELANTOS"/>
      <sheetName val="RESUM ADELANT"/>
      <sheetName val="Hoja1"/>
      <sheetName val="NO IMPRIMIR"/>
      <sheetName val="andrade"/>
      <sheetName val="Acero VC-1"/>
      <sheetName val=" Acero Cabezal VC-V-1A"/>
      <sheetName val="Tablas"/>
      <sheetName val="time"/>
      <sheetName val="Macro1"/>
      <sheetName val="PER,COM.PRO.ADI1"/>
      <sheetName val="RES,MET,ADI1"/>
      <sheetName val="A2"/>
      <sheetName val="A3"/>
      <sheetName val="precio"/>
      <sheetName val="05"/>
      <sheetName val="Valorizacion-01"/>
      <sheetName val=""/>
      <sheetName val="VALORIZACION"/>
      <sheetName val="COSTO DIARIO"/>
      <sheetName val="MOI-Histograma"/>
      <sheetName val="datos base"/>
      <sheetName val="PL"/>
      <sheetName val="REC"/>
      <sheetName val="STN"/>
      <sheetName val="ST"/>
      <sheetName val="CAOA Valorizado"/>
      <sheetName val="CATEGORIAS"/>
      <sheetName val="Formato 18"/>
      <sheetName val="DATOS"/>
      <sheetName val="VALORIZACION_10"/>
      <sheetName val="2_01"/>
      <sheetName val="deducc_mat__val_10"/>
      <sheetName val="reg_deduc_mat__val_09"/>
      <sheetName val="REGULAR__REAJUSTE"/>
      <sheetName val="REGULAR_DEDUC"/>
      <sheetName val="PRESUPUESTO_INICIAL"/>
      <sheetName val="RESUM_CAO"/>
      <sheetName val="3_01_PAGOS_A_CUENTA"/>
      <sheetName val="REAJUST_V"/>
      <sheetName val="retencion_por_atraso"/>
      <sheetName val="RESUM_ADELANT"/>
      <sheetName val="NO_IMPRIMIR"/>
      <sheetName val="Acero_VC-1"/>
      <sheetName val="_Acero_Cabezal_VC-V-1A"/>
      <sheetName val="IP_MANO_DE_OBRA_STEP_04B"/>
      <sheetName val="resumen valoriz"/>
      <sheetName val="pagoscontratista"/>
      <sheetName val="adelantos"/>
      <sheetName val="reajustes"/>
      <sheetName val="proyecc obra-informe"/>
      <sheetName val="Cuadro ProgVsReal"/>
      <sheetName val="Amort AE"/>
      <sheetName val="Ded AE"/>
      <sheetName val="Amort AM1_01"/>
      <sheetName val="Amort AM3_01"/>
      <sheetName val="Amort AM2_01"/>
      <sheetName val="DRQNC AM_01"/>
      <sheetName val="DRQNC AM3_01"/>
      <sheetName val="DRQNC AM2_01"/>
      <sheetName val="Hoja2"/>
      <sheetName val="Amort y Ded AE"/>
      <sheetName val="Control adel dir"/>
      <sheetName val="Adel otorg-informe"/>
      <sheetName val="Amort AM 21,28,43"/>
      <sheetName val="Amort Adel Mat 53,49"/>
      <sheetName val="Amort AM 03,53"/>
      <sheetName val="Ded AM"/>
      <sheetName val="RES DED-M V-03"/>
      <sheetName val="Resum metr-avance"/>
      <sheetName val="Relacion de Recursos"/>
      <sheetName val="TMC_ENC. C-A"/>
      <sheetName val="Ingreso de Datos"/>
      <sheetName val="VALORIZACION PROVEEDOR"/>
      <sheetName val="VALORIZACION PROVEEDOR (2)"/>
      <sheetName val="RESUMEN DESC"/>
      <sheetName val="DETALLE DES"/>
      <sheetName val="TAREO 1003"/>
      <sheetName val="TAREO 1004"/>
      <sheetName val="TAREO 1005"/>
      <sheetName val="2. CURVAS"/>
      <sheetName val="ECC"/>
      <sheetName val="RES MET ACTUAL"/>
      <sheetName val="RESUMEN METRADO"/>
      <sheetName val="PARTIDAS "/>
      <sheetName val="METRADO SARRIA"/>
      <sheetName val="METRADO BRAILLE"/>
      <sheetName val="METRADO SAAVEDRA"/>
      <sheetName val="p THORNDIKE"/>
      <sheetName val="V.SARRIA "/>
      <sheetName val="V.BRAILLE "/>
      <sheetName val="V.SAAVEDRA"/>
      <sheetName val="SEP 5"/>
      <sheetName val="V.BRAILLE"/>
      <sheetName val="MET.SEÑ.VERTICAL"/>
      <sheetName val="BERMAS"/>
      <sheetName val="ADICIONAL"/>
      <sheetName val="V.THORNDIKE"/>
      <sheetName val="RESUMEN METRADO (2)"/>
      <sheetName val="Explanac."/>
      <sheetName val="ResGral"/>
      <sheetName val="RAU-101-012019"/>
      <sheetName val="ResVal"/>
      <sheetName val="Detalle"/>
      <sheetName val="t1"/>
      <sheetName val="Caratula Metrados"/>
      <sheetName val="Trabajos Preliminares"/>
      <sheetName val="Movilización"/>
      <sheetName val="Trazo"/>
      <sheetName val="Mantenimiento"/>
      <sheetName val="Accesos"/>
      <sheetName val="Caratula Resumen"/>
      <sheetName val="Resumen FP's"/>
      <sheetName val="VALORIZACION_101"/>
      <sheetName val="PER,COM_PRO_ADI1"/>
      <sheetName val="COSTO_DIARIO"/>
      <sheetName val="datos_base"/>
      <sheetName val="VALORIZACION_102"/>
      <sheetName val="CANTERAS"/>
      <sheetName val="VALORIZACION_104"/>
      <sheetName val="PRESUPUESTO_INICIAL2"/>
      <sheetName val="RESUM_CAO2"/>
      <sheetName val="3_01_PAGOS_A_CUENTA2"/>
      <sheetName val="REAJUST_V2"/>
      <sheetName val="retencion_por_atraso2"/>
      <sheetName val="RESUM_ADELANT2"/>
      <sheetName val="deducc_mat__val_102"/>
      <sheetName val="reg_deduc_mat__val_092"/>
      <sheetName val="REGULAR__REAJUSTE2"/>
      <sheetName val="REGULAR_DEDUC2"/>
      <sheetName val="2_012"/>
      <sheetName val="NO_IMPRIMIR2"/>
      <sheetName val="Acero_VC-12"/>
      <sheetName val="_Acero_Cabezal_VC-V-1A2"/>
      <sheetName val="PER,COM_PRO_ADI12"/>
      <sheetName val="COSTO_DIARIO2"/>
      <sheetName val="datos_base2"/>
      <sheetName val="VALORIZACION_103"/>
      <sheetName val="PRESUPUESTO_INICIAL1"/>
      <sheetName val="RESUM_CAO1"/>
      <sheetName val="3_01_PAGOS_A_CUENTA1"/>
      <sheetName val="REAJUST_V1"/>
      <sheetName val="retencion_por_atraso1"/>
      <sheetName val="RESUM_ADELANT1"/>
      <sheetName val="deducc_mat__val_101"/>
      <sheetName val="reg_deduc_mat__val_091"/>
      <sheetName val="REGULAR__REAJUSTE1"/>
      <sheetName val="REGULAR_DEDUC1"/>
      <sheetName val="2_011"/>
      <sheetName val="NO_IMPRIMIR1"/>
      <sheetName val="Acero_VC-11"/>
      <sheetName val="_Acero_Cabezal_VC-V-1A1"/>
      <sheetName val="PER,COM_PRO_ADI11"/>
      <sheetName val="COSTO_DIARIO1"/>
      <sheetName val="datos_base1"/>
      <sheetName val="VALORIZACION_105"/>
      <sheetName val="PRESUPUESTO_INICIAL3"/>
      <sheetName val="RESUM_CAO3"/>
      <sheetName val="3_01_PAGOS_A_CUENTA3"/>
      <sheetName val="REAJUST_V3"/>
      <sheetName val="retencion_por_atraso3"/>
      <sheetName val="RESUM_ADELANT3"/>
      <sheetName val="deducc_mat__val_103"/>
      <sheetName val="reg_deduc_mat__val_093"/>
      <sheetName val="REGULAR__REAJUSTE3"/>
      <sheetName val="REGULAR_DEDUC3"/>
      <sheetName val="2_013"/>
      <sheetName val="NO_IMPRIMIR3"/>
      <sheetName val="Acero_VC-13"/>
      <sheetName val="_Acero_Cabezal_VC-V-1A3"/>
      <sheetName val="PER,COM_PRO_ADI13"/>
      <sheetName val="COSTO_DIARIO3"/>
      <sheetName val="datos_base3"/>
      <sheetName val="VALORIZACION_106"/>
      <sheetName val="PRESUPUESTO_INICIAL4"/>
      <sheetName val="RESUM_CAO4"/>
      <sheetName val="3_01_PAGOS_A_CUENTA4"/>
      <sheetName val="REAJUST_V4"/>
      <sheetName val="retencion_por_atraso4"/>
      <sheetName val="RESUM_ADELANT4"/>
      <sheetName val="deducc_mat__val_104"/>
      <sheetName val="reg_deduc_mat__val_094"/>
      <sheetName val="REGULAR__REAJUSTE4"/>
      <sheetName val="REGULAR_DEDUC4"/>
      <sheetName val="2_014"/>
      <sheetName val="NO_IMPRIMIR4"/>
      <sheetName val="Acero_VC-14"/>
      <sheetName val="_Acero_Cabezal_VC-V-1A4"/>
      <sheetName val="PER,COM_PRO_ADI14"/>
      <sheetName val="COSTO_DIARIO4"/>
      <sheetName val="datos_base4"/>
      <sheetName val="VALORIZACION_107"/>
      <sheetName val="PRESUPUESTO_INICIAL5"/>
      <sheetName val="RESUM_CAO5"/>
      <sheetName val="3_01_PAGOS_A_CUENTA5"/>
      <sheetName val="REAJUST_V5"/>
      <sheetName val="retencion_por_atraso5"/>
      <sheetName val="RESUM_ADELANT5"/>
      <sheetName val="deducc_mat__val_105"/>
      <sheetName val="reg_deduc_mat__val_095"/>
      <sheetName val="REGULAR__REAJUSTE5"/>
      <sheetName val="REGULAR_DEDUC5"/>
      <sheetName val="2_015"/>
      <sheetName val="NO_IMPRIMIR5"/>
      <sheetName val="Acero_VC-15"/>
      <sheetName val="_Acero_Cabezal_VC-V-1A5"/>
      <sheetName val="PER,COM_PRO_ADI15"/>
      <sheetName val="COSTO_DIARIO5"/>
      <sheetName val="datos_base5"/>
      <sheetName val="VALORIZACION_108"/>
      <sheetName val="PRESUPUESTO_INICIAL6"/>
      <sheetName val="RESUM_CAO6"/>
      <sheetName val="3_01_PAGOS_A_CUENTA6"/>
      <sheetName val="REAJUST_V6"/>
      <sheetName val="retencion_por_atraso6"/>
      <sheetName val="RESUM_ADELANT6"/>
      <sheetName val="deducc_mat__val_106"/>
      <sheetName val="reg_deduc_mat__val_096"/>
      <sheetName val="REGULAR__REAJUSTE6"/>
      <sheetName val="REGULAR_DEDUC6"/>
      <sheetName val="2_016"/>
      <sheetName val="NO_IMPRIMIR6"/>
      <sheetName val="Acero_VC-16"/>
      <sheetName val="_Acero_Cabezal_VC-V-1A6"/>
      <sheetName val="PER,COM_PRO_ADI16"/>
      <sheetName val="COSTO_DIARIO6"/>
      <sheetName val="datos_base6"/>
      <sheetName val="VALORIZACION_109"/>
      <sheetName val="PRESUPUESTO_INICIAL7"/>
      <sheetName val="RESUM_CAO7"/>
      <sheetName val="3_01_PAGOS_A_CUENTA7"/>
      <sheetName val="REAJUST_V7"/>
      <sheetName val="retencion_por_atraso7"/>
      <sheetName val="RESUM_ADELANT7"/>
      <sheetName val="deducc_mat__val_107"/>
      <sheetName val="reg_deduc_mat__val_097"/>
      <sheetName val="REGULAR__REAJUSTE7"/>
      <sheetName val="REGULAR_DEDUC7"/>
      <sheetName val="2_017"/>
      <sheetName val="NO_IMPRIMIR7"/>
      <sheetName val="Acero_VC-17"/>
      <sheetName val="_Acero_Cabezal_VC-V-1A7"/>
      <sheetName val="PER,COM_PRO_ADI17"/>
      <sheetName val="COSTO_DIARIO7"/>
      <sheetName val="datos_base7"/>
      <sheetName val="VALORIZACION_1010"/>
      <sheetName val="VALORIZACION_1011"/>
      <sheetName val="PRESUPUESTO_INICIAL8"/>
      <sheetName val="RESUM_CAO8"/>
      <sheetName val="3_01_PAGOS_A_CUENTA8"/>
      <sheetName val="REAJUST_V8"/>
      <sheetName val="retencion_por_atraso8"/>
      <sheetName val="RESUM_ADELANT8"/>
      <sheetName val="deducc_mat__val_108"/>
      <sheetName val="reg_deduc_mat__val_098"/>
      <sheetName val="REGULAR__REAJUSTE8"/>
      <sheetName val="REGULAR_DEDUC8"/>
      <sheetName val="2_018"/>
      <sheetName val="NO_IMPRIMIR8"/>
      <sheetName val="Acero_VC-18"/>
      <sheetName val="_Acero_Cabezal_VC-V-1A8"/>
      <sheetName val="PER,COM_PRO_ADI18"/>
      <sheetName val="COSTO_DIARIO8"/>
      <sheetName val="datos_base8"/>
    </sheetNames>
    <sheetDataSet>
      <sheetData sheetId="0" refreshError="1">
        <row r="21">
          <cell r="E21">
            <v>341230.77</v>
          </cell>
        </row>
        <row r="90">
          <cell r="J90">
            <v>1109209.17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23">
          <cell r="H23">
            <v>23540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90">
          <cell r="J90">
            <v>0</v>
          </cell>
        </row>
      </sheetData>
      <sheetData sheetId="99"/>
      <sheetData sheetId="100"/>
      <sheetData sheetId="101"/>
      <sheetData sheetId="102" refreshError="1"/>
      <sheetData sheetId="103" refreshError="1"/>
      <sheetData sheetId="104" refreshError="1"/>
      <sheetData sheetId="105">
        <row r="14">
          <cell r="A14" t="str">
            <v>COD. EQUIPO</v>
          </cell>
        </row>
      </sheetData>
      <sheetData sheetId="106"/>
      <sheetData sheetId="107"/>
      <sheetData sheetId="108"/>
      <sheetData sheetId="109"/>
      <sheetData sheetId="110"/>
      <sheetData sheetId="11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ón Cliente"/>
      <sheetName val="Valorización"/>
      <sheetName val="Relacion de Recursos"/>
      <sheetName val="VALORIZACION 10"/>
      <sheetName val="Plan Fases"/>
      <sheetName val="Observaciones"/>
      <sheetName val="Turno"/>
      <sheetName val="Busqueda"/>
      <sheetName val="Presup"/>
      <sheetName val="P13 Tabiqueria y Albañileria"/>
      <sheetName val="RESUMEN AMC C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Ficha Tecnica"/>
      <sheetName val="RiesgosCualit"/>
      <sheetName val="Plan"/>
      <sheetName val="Indirectos1"/>
      <sheetName val="Flujo"/>
      <sheetName val="AVANCE"/>
      <sheetName val="Egresos"/>
      <sheetName val="ResumenCompromiso"/>
      <sheetName val="Alcances"/>
      <sheetName val="Riesgos2"/>
      <sheetName val="Metrados"/>
      <sheetName val="ManObra1"/>
      <sheetName val="ManObra2"/>
      <sheetName val="ManObra3"/>
      <sheetName val="Materiales"/>
      <sheetName val="Equipos y Fletes"/>
      <sheetName val="Subcontratos"/>
      <sheetName val="Etique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
      <sheetName val="MATERIALES"/>
      <sheetName val="MANO DE OBRA"/>
      <sheetName val="SUPERVISION"/>
      <sheetName val="EQUIPOS"/>
      <sheetName val="VEHICULOS"/>
      <sheetName val="SUBCONTRATO"/>
      <sheetName val="GASTOS GENERALES"/>
      <sheetName val="RESUMEN_Proyecc"/>
      <sheetName val="Valorización"/>
      <sheetName val="AVANCE"/>
      <sheetName val="General Info"/>
      <sheetName val="Estimate"/>
      <sheetName val="MANO"/>
      <sheetName val="CATEGORIAS"/>
      <sheetName val="EQUIPO MEDICO BASE"/>
    </sheetNames>
    <sheetDataSet>
      <sheetData sheetId="0" refreshError="1">
        <row r="9">
          <cell r="BM9">
            <v>3.536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 Resumen de Valorizaciones"/>
      <sheetName val="16 Liquidación"/>
      <sheetName val="17 Valorización"/>
      <sheetName val="18 Cálculo de Reintegro"/>
      <sheetName val="19 Amort. Adel. en Efectivo"/>
      <sheetName val="20 Cuadro Resumen Amor.Ded Mat"/>
      <sheetName val="21 Amort.Adel.Mat."/>
      <sheetName val="22 Deducc. que no Corresp."/>
    </sheetNames>
    <sheetDataSet>
      <sheetData sheetId="0"/>
      <sheetData sheetId="1"/>
      <sheetData sheetId="2"/>
      <sheetData sheetId="3"/>
      <sheetData sheetId="4"/>
      <sheetData sheetId="5"/>
      <sheetData sheetId="6"/>
      <sheetData sheetId="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on"/>
      <sheetName val="Resumen CR"/>
      <sheetName val="certi liqui"/>
      <sheetName val="Resumen"/>
      <sheetName val="Valorizacion"/>
      <sheetName val="Valorizacion Mes a Mes"/>
      <sheetName val="FACT-K"/>
      <sheetName val="Reaj"/>
      <sheetName val="103.B"/>
      <sheetName val="201.B"/>
      <sheetName val="203.B"/>
      <sheetName val="207.A"/>
      <sheetName val="Hoja1"/>
      <sheetName val="1.Obras Provisionales"/>
      <sheetName val="2.00 Superestructura"/>
      <sheetName val="Hoja2"/>
      <sheetName val="Otros"/>
      <sheetName val="Resumen de Metrados"/>
      <sheetName val="SUSTENTO DE METRADOS"/>
      <sheetName val="Control Reajustes"/>
      <sheetName val="I.U."/>
      <sheetName val="Cron_Val"/>
      <sheetName val="Curva S 03"/>
      <sheetName val="VAL. TRAMITADAS"/>
    </sheetNames>
    <sheetDataSet>
      <sheetData sheetId="0" refreshError="1"/>
      <sheetData sheetId="1">
        <row r="2">
          <cell r="B2" t="str">
            <v>Obra</v>
          </cell>
          <cell r="C2" t="str">
            <v>: “DEFENSAS RIBEREÑAS DEL RÍO CASMA Y DEL RÍO HUARMEY (PAQUETE 4)”
CONSTRUCCIÓN DE DEFENSAS RIBEREÑAS RÍO HUARMEY SECTOR 01 PARTE ALTA - HUARMEY - CUENCA: HUARMEY (ANCASH)</v>
          </cell>
        </row>
        <row r="3">
          <cell r="B3" t="str">
            <v>Gestor</v>
          </cell>
          <cell r="C3" t="str">
            <v>: OBRASCON HUARTE LAIN S.A., SUCURSAL DEL PERU</v>
          </cell>
        </row>
        <row r="4">
          <cell r="B4" t="str">
            <v>Constructor</v>
          </cell>
          <cell r="C4" t="str">
            <v>: CONSORCIO DEFENSAS RIBEREÑAS HUARMEY</v>
          </cell>
        </row>
        <row r="8">
          <cell r="B8" t="str">
            <v>CO-PE-1PE325</v>
          </cell>
        </row>
      </sheetData>
      <sheetData sheetId="2" refreshError="1"/>
      <sheetData sheetId="3" refreshError="1"/>
      <sheetData sheetId="4"/>
      <sheetData sheetId="5" refreshError="1"/>
      <sheetData sheetId="6" refreshError="1"/>
      <sheetData sheetId="7">
        <row r="45">
          <cell r="I45">
            <v>0</v>
          </cell>
        </row>
      </sheetData>
      <sheetData sheetId="8">
        <row r="42">
          <cell r="O42">
            <v>2.7520663281630529E-2</v>
          </cell>
        </row>
      </sheetData>
      <sheetData sheetId="9">
        <row r="41">
          <cell r="M41">
            <v>2.0478510231678067E-2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F6A8D-CF99-4A4C-88C7-492C88B97732}">
  <sheetPr>
    <tabColor rgb="FFFF0000"/>
    <pageSetUpPr fitToPage="1"/>
  </sheetPr>
  <dimension ref="A2:U1048524"/>
  <sheetViews>
    <sheetView tabSelected="1" topLeftCell="K79" zoomScale="75" zoomScaleNormal="75" workbookViewId="0">
      <selection activeCell="R133" sqref="R133"/>
    </sheetView>
  </sheetViews>
  <sheetFormatPr baseColWidth="10" defaultColWidth="19.42578125" defaultRowHeight="12.75" outlineLevelCol="1" x14ac:dyDescent="0.2"/>
  <cols>
    <col min="1" max="1" width="1.140625" style="1" customWidth="1"/>
    <col min="2" max="2" width="9.140625" style="1" bestFit="1" customWidth="1"/>
    <col min="3" max="3" width="45" style="1" customWidth="1"/>
    <col min="4" max="4" width="8" style="184" customWidth="1"/>
    <col min="5" max="5" width="11.7109375" style="1" hidden="1" customWidth="1" outlineLevel="1"/>
    <col min="6" max="6" width="13.7109375" style="1" hidden="1" customWidth="1" outlineLevel="1"/>
    <col min="7" max="9" width="14.28515625" style="1" hidden="1" customWidth="1" outlineLevel="1"/>
    <col min="10" max="10" width="11.7109375" style="1" customWidth="1" collapsed="1"/>
    <col min="11" max="11" width="14.85546875" style="1" bestFit="1" customWidth="1"/>
    <col min="12" max="12" width="18.28515625" style="1" bestFit="1" customWidth="1"/>
    <col min="13" max="14" width="14.42578125" style="1" customWidth="1"/>
    <col min="15" max="15" width="17.85546875" style="1" bestFit="1" customWidth="1"/>
    <col min="16" max="16" width="11.85546875" style="8" customWidth="1"/>
    <col min="17" max="17" width="12.7109375" style="1" customWidth="1"/>
    <col min="18" max="18" width="55.7109375" style="25" customWidth="1"/>
    <col min="19" max="19" width="89.5703125" style="25" customWidth="1"/>
    <col min="20" max="63" width="13.5703125" style="1" customWidth="1"/>
    <col min="64" max="16384" width="19.42578125" style="1"/>
  </cols>
  <sheetData>
    <row r="2" spans="2:19" ht="15.75" x14ac:dyDescent="0.2">
      <c r="B2" s="199" t="s">
        <v>240</v>
      </c>
      <c r="C2" s="199"/>
      <c r="D2" s="199"/>
      <c r="E2" s="199"/>
      <c r="F2" s="199"/>
      <c r="G2" s="199"/>
      <c r="H2" s="199"/>
      <c r="I2" s="199"/>
      <c r="J2" s="199"/>
      <c r="K2" s="199"/>
      <c r="L2" s="199"/>
      <c r="M2" s="199"/>
      <c r="N2" s="199"/>
      <c r="O2" s="199"/>
      <c r="P2" s="199"/>
      <c r="Q2" s="199"/>
      <c r="R2" s="199"/>
      <c r="S2" s="1"/>
    </row>
    <row r="3" spans="2:19" ht="15.75" x14ac:dyDescent="0.2">
      <c r="B3" s="199" t="str">
        <f>+'[39]Resumen CR'!B8</f>
        <v>CO-PE-1PE325</v>
      </c>
      <c r="C3" s="199"/>
      <c r="D3" s="199"/>
      <c r="E3" s="199"/>
      <c r="F3" s="199"/>
      <c r="G3" s="199"/>
      <c r="H3" s="199"/>
      <c r="I3" s="199"/>
      <c r="J3" s="199"/>
      <c r="K3" s="199"/>
      <c r="L3" s="199"/>
      <c r="M3" s="199"/>
      <c r="N3" s="199"/>
      <c r="O3" s="199"/>
      <c r="P3" s="199"/>
      <c r="Q3" s="199"/>
      <c r="R3" s="199"/>
      <c r="S3" s="1"/>
    </row>
    <row r="4" spans="2:19" x14ac:dyDescent="0.2">
      <c r="B4" s="2"/>
      <c r="C4" s="2"/>
      <c r="D4" s="2"/>
      <c r="E4" s="2"/>
      <c r="F4" s="2"/>
      <c r="G4" s="2"/>
      <c r="H4" s="2"/>
      <c r="I4" s="2"/>
      <c r="J4" s="2"/>
      <c r="K4" s="2"/>
      <c r="L4" s="2"/>
      <c r="M4" s="2"/>
      <c r="N4" s="2"/>
      <c r="O4" s="2"/>
      <c r="P4" s="2"/>
      <c r="Q4" s="2"/>
      <c r="R4" s="3"/>
      <c r="S4" s="3"/>
    </row>
    <row r="5" spans="2:19" x14ac:dyDescent="0.2">
      <c r="B5" s="4" t="str">
        <f>'[39]Resumen CR'!B2</f>
        <v>Obra</v>
      </c>
      <c r="C5" s="5" t="str">
        <f>'[39]Resumen CR'!C2</f>
        <v>: “DEFENSAS RIBEREÑAS DEL RÍO CASMA Y DEL RÍO HUARMEY (PAQUETE 4)”
CONSTRUCCIÓN DE DEFENSAS RIBEREÑAS RÍO HUARMEY SECTOR 01 PARTE ALTA - HUARMEY - CUENCA: HUARMEY (ANCASH)</v>
      </c>
      <c r="D5" s="6"/>
      <c r="E5" s="7"/>
      <c r="F5" s="7"/>
      <c r="G5" s="7"/>
      <c r="H5" s="7"/>
      <c r="I5" s="7"/>
      <c r="J5" s="7"/>
      <c r="K5" s="7"/>
      <c r="L5" s="7"/>
      <c r="R5" s="9"/>
      <c r="S5" s="9"/>
    </row>
    <row r="6" spans="2:19" x14ac:dyDescent="0.2">
      <c r="B6" s="4" t="str">
        <f>'[39]Resumen CR'!B3</f>
        <v>Gestor</v>
      </c>
      <c r="C6" s="5" t="str">
        <f>'[39]Resumen CR'!C3</f>
        <v>: OBRASCON HUARTE LAIN S.A., SUCURSAL DEL PERU</v>
      </c>
      <c r="D6" s="6"/>
      <c r="E6" s="7"/>
      <c r="F6" s="7"/>
      <c r="G6" s="7"/>
      <c r="H6" s="7"/>
      <c r="I6" s="7"/>
      <c r="J6" s="7"/>
      <c r="K6" s="7"/>
      <c r="L6" s="7"/>
      <c r="R6" s="9"/>
      <c r="S6" s="9"/>
    </row>
    <row r="7" spans="2:19" x14ac:dyDescent="0.2">
      <c r="B7" s="4" t="str">
        <f>'[39]Resumen CR'!B4</f>
        <v>Constructor</v>
      </c>
      <c r="C7" s="5" t="str">
        <f>'[39]Resumen CR'!C4</f>
        <v>: CONSORCIO DEFENSAS RIBEREÑAS HUARMEY</v>
      </c>
      <c r="D7" s="6"/>
      <c r="E7" s="4"/>
      <c r="F7" s="5"/>
      <c r="G7" s="4"/>
      <c r="H7" s="4"/>
      <c r="I7" s="4"/>
      <c r="J7" s="4"/>
      <c r="K7" s="5"/>
      <c r="L7" s="4"/>
      <c r="M7" s="2" t="s">
        <v>205</v>
      </c>
      <c r="N7" s="10" t="s">
        <v>206</v>
      </c>
      <c r="O7" s="11" t="s">
        <v>207</v>
      </c>
      <c r="P7" s="10" t="s">
        <v>208</v>
      </c>
      <c r="Q7" s="12"/>
      <c r="R7" s="9"/>
      <c r="S7" s="9"/>
    </row>
    <row r="8" spans="2:19" ht="13.5" thickBot="1" x14ac:dyDescent="0.25">
      <c r="B8" s="4"/>
      <c r="C8" s="5"/>
      <c r="D8" s="2"/>
      <c r="E8" s="10"/>
      <c r="F8" s="11"/>
      <c r="G8" s="10"/>
      <c r="H8" s="10"/>
      <c r="I8" s="10"/>
      <c r="J8" s="10"/>
      <c r="K8" s="11"/>
      <c r="L8" s="10"/>
      <c r="R8" s="9"/>
      <c r="S8" s="9"/>
    </row>
    <row r="9" spans="2:19" ht="31.9" customHeight="1" x14ac:dyDescent="0.2">
      <c r="B9" s="200" t="s">
        <v>209</v>
      </c>
      <c r="C9" s="201"/>
      <c r="D9" s="202"/>
      <c r="E9" s="210" t="s">
        <v>238</v>
      </c>
      <c r="F9" s="211"/>
      <c r="G9" s="212"/>
      <c r="H9" s="213" t="s">
        <v>231</v>
      </c>
      <c r="I9" s="214"/>
      <c r="J9" s="203" t="s">
        <v>210</v>
      </c>
      <c r="K9" s="201"/>
      <c r="L9" s="204"/>
      <c r="M9" s="205" t="s">
        <v>211</v>
      </c>
      <c r="N9" s="206"/>
      <c r="O9" s="207"/>
      <c r="P9" s="208" t="s">
        <v>242</v>
      </c>
      <c r="Q9" s="209"/>
      <c r="R9" s="197" t="s">
        <v>232</v>
      </c>
      <c r="S9" s="197" t="s">
        <v>247</v>
      </c>
    </row>
    <row r="10" spans="2:19" s="25" customFormat="1" ht="22.9" customHeight="1" thickBot="1" x14ac:dyDescent="0.25">
      <c r="B10" s="13" t="s">
        <v>212</v>
      </c>
      <c r="C10" s="14" t="s">
        <v>213</v>
      </c>
      <c r="D10" s="14" t="s">
        <v>214</v>
      </c>
      <c r="E10" s="15" t="s">
        <v>215</v>
      </c>
      <c r="F10" s="15" t="s">
        <v>216</v>
      </c>
      <c r="G10" s="16" t="s">
        <v>217</v>
      </c>
      <c r="H10" s="17" t="s">
        <v>215</v>
      </c>
      <c r="I10" s="18" t="s">
        <v>218</v>
      </c>
      <c r="J10" s="14" t="s">
        <v>215</v>
      </c>
      <c r="K10" s="14" t="s">
        <v>216</v>
      </c>
      <c r="L10" s="19" t="s">
        <v>217</v>
      </c>
      <c r="M10" s="20" t="s">
        <v>215</v>
      </c>
      <c r="N10" s="21" t="s">
        <v>216</v>
      </c>
      <c r="O10" s="22" t="s">
        <v>217</v>
      </c>
      <c r="P10" s="23" t="s">
        <v>215</v>
      </c>
      <c r="Q10" s="24" t="s">
        <v>241</v>
      </c>
      <c r="R10" s="198"/>
      <c r="S10" s="198"/>
    </row>
    <row r="11" spans="2:19" s="42" customFormat="1" ht="14.45" customHeight="1" x14ac:dyDescent="0.2">
      <c r="B11" s="26" t="s">
        <v>0</v>
      </c>
      <c r="C11" s="27" t="s">
        <v>1</v>
      </c>
      <c r="D11" s="28"/>
      <c r="E11" s="29"/>
      <c r="F11" s="29"/>
      <c r="G11" s="30"/>
      <c r="H11" s="31"/>
      <c r="I11" s="32"/>
      <c r="J11" s="33"/>
      <c r="K11" s="34"/>
      <c r="L11" s="35"/>
      <c r="M11" s="36"/>
      <c r="N11" s="37"/>
      <c r="O11" s="38"/>
      <c r="P11" s="39"/>
      <c r="Q11" s="40"/>
      <c r="R11" s="41"/>
      <c r="S11" s="41"/>
    </row>
    <row r="12" spans="2:19" s="58" customFormat="1" ht="14.45" customHeight="1" x14ac:dyDescent="0.2">
      <c r="B12" s="43">
        <v>100</v>
      </c>
      <c r="C12" s="44" t="s">
        <v>2</v>
      </c>
      <c r="D12" s="45"/>
      <c r="E12" s="46"/>
      <c r="F12" s="46"/>
      <c r="G12" s="47">
        <f>SUM(G13:G14)</f>
        <v>1226214.92</v>
      </c>
      <c r="H12" s="48"/>
      <c r="I12" s="49"/>
      <c r="J12" s="50"/>
      <c r="K12" s="51"/>
      <c r="L12" s="52">
        <f>SUM(L13:L14)</f>
        <v>1226214.92</v>
      </c>
      <c r="M12" s="53"/>
      <c r="N12" s="54"/>
      <c r="O12" s="52">
        <f>SUM(O13:O14)</f>
        <v>1226214.92</v>
      </c>
      <c r="P12" s="55"/>
      <c r="Q12" s="56"/>
      <c r="R12" s="57"/>
      <c r="S12" s="57"/>
    </row>
    <row r="13" spans="2:19" s="8" customFormat="1" ht="14.45" customHeight="1" x14ac:dyDescent="0.2">
      <c r="B13" s="59" t="s">
        <v>3</v>
      </c>
      <c r="C13" s="60" t="s">
        <v>4</v>
      </c>
      <c r="D13" s="61" t="s">
        <v>5</v>
      </c>
      <c r="E13" s="62">
        <v>1</v>
      </c>
      <c r="F13" s="63">
        <v>1680.48</v>
      </c>
      <c r="G13" s="64">
        <f>ROUND(E13*$F13,2)</f>
        <v>1680.48</v>
      </c>
      <c r="H13" s="65">
        <f>+M13-E13</f>
        <v>0</v>
      </c>
      <c r="I13" s="66">
        <f>+N13-F13</f>
        <v>0</v>
      </c>
      <c r="J13" s="67">
        <v>1</v>
      </c>
      <c r="K13" s="68">
        <v>1680.48</v>
      </c>
      <c r="L13" s="69">
        <v>1680.48</v>
      </c>
      <c r="M13" s="70">
        <v>1</v>
      </c>
      <c r="N13" s="68">
        <v>1680.48</v>
      </c>
      <c r="O13" s="69">
        <f>ROUND(N13*$M13,2)</f>
        <v>1680.48</v>
      </c>
      <c r="P13" s="71">
        <f>+M13-J13</f>
        <v>0</v>
      </c>
      <c r="Q13" s="72">
        <f>+N13-K13</f>
        <v>0</v>
      </c>
      <c r="R13" s="73" t="s">
        <v>235</v>
      </c>
      <c r="S13" s="73"/>
    </row>
    <row r="14" spans="2:19" s="8" customFormat="1" ht="14.45" customHeight="1" x14ac:dyDescent="0.2">
      <c r="B14" s="59" t="s">
        <v>6</v>
      </c>
      <c r="C14" s="60" t="s">
        <v>7</v>
      </c>
      <c r="D14" s="61" t="s">
        <v>8</v>
      </c>
      <c r="E14" s="62">
        <v>1</v>
      </c>
      <c r="F14" s="63">
        <v>1224534.44</v>
      </c>
      <c r="G14" s="64">
        <f>ROUND(E14*$F14,2)</f>
        <v>1224534.44</v>
      </c>
      <c r="H14" s="65">
        <f>+M14-E14</f>
        <v>0</v>
      </c>
      <c r="I14" s="66">
        <f>+N14-F14</f>
        <v>0</v>
      </c>
      <c r="J14" s="67">
        <v>1</v>
      </c>
      <c r="K14" s="68">
        <v>1224534.44</v>
      </c>
      <c r="L14" s="69">
        <v>1224534.44</v>
      </c>
      <c r="M14" s="70">
        <v>1</v>
      </c>
      <c r="N14" s="68">
        <v>1224534.44</v>
      </c>
      <c r="O14" s="69">
        <f>ROUND(N14*$M14,2)</f>
        <v>1224534.44</v>
      </c>
      <c r="P14" s="71">
        <f>+M14-J14</f>
        <v>0</v>
      </c>
      <c r="Q14" s="72">
        <f>+N14-K14</f>
        <v>0</v>
      </c>
      <c r="R14" s="73" t="s">
        <v>235</v>
      </c>
      <c r="S14" s="73"/>
    </row>
    <row r="15" spans="2:19" s="58" customFormat="1" ht="14.45" customHeight="1" x14ac:dyDescent="0.2">
      <c r="B15" s="43">
        <v>200</v>
      </c>
      <c r="C15" s="44" t="s">
        <v>9</v>
      </c>
      <c r="D15" s="74"/>
      <c r="E15" s="75" t="s">
        <v>237</v>
      </c>
      <c r="F15" s="63"/>
      <c r="G15" s="47">
        <f>SUM(G16:G21)</f>
        <v>4946686.49</v>
      </c>
      <c r="H15" s="65"/>
      <c r="I15" s="66">
        <f t="shared" ref="I15:I46" si="0">+N15-F15</f>
        <v>0</v>
      </c>
      <c r="J15" s="76"/>
      <c r="K15" s="77"/>
      <c r="L15" s="52">
        <f>SUM(L16:L21)</f>
        <v>4081986.5300000003</v>
      </c>
      <c r="M15" s="70"/>
      <c r="N15" s="78"/>
      <c r="O15" s="52">
        <f>SUM(O16:O21)</f>
        <v>4073382.5300000003</v>
      </c>
      <c r="P15" s="71"/>
      <c r="Q15" s="72"/>
      <c r="R15" s="73"/>
      <c r="S15" s="73"/>
    </row>
    <row r="16" spans="2:19" s="8" customFormat="1" ht="89.25" x14ac:dyDescent="0.2">
      <c r="B16" s="79" t="s">
        <v>10</v>
      </c>
      <c r="C16" s="80" t="s">
        <v>11</v>
      </c>
      <c r="D16" s="81" t="s">
        <v>8</v>
      </c>
      <c r="E16" s="82">
        <v>1</v>
      </c>
      <c r="F16" s="83">
        <v>683643.48</v>
      </c>
      <c r="G16" s="84">
        <f t="shared" ref="G16:G25" si="1">ROUND(E16*$F16,2)</f>
        <v>683643.48</v>
      </c>
      <c r="H16" s="85">
        <f t="shared" ref="H16:H21" si="2">+M16-E16</f>
        <v>0</v>
      </c>
      <c r="I16" s="86">
        <f t="shared" si="0"/>
        <v>-8604</v>
      </c>
      <c r="J16" s="87">
        <v>1</v>
      </c>
      <c r="K16" s="88">
        <v>683643.48</v>
      </c>
      <c r="L16" s="89">
        <v>683643.48</v>
      </c>
      <c r="M16" s="90">
        <v>1</v>
      </c>
      <c r="N16" s="88">
        <v>675039.48</v>
      </c>
      <c r="O16" s="89">
        <f t="shared" ref="O16:O21" si="3">ROUND(N16*$M16,2)</f>
        <v>675039.48</v>
      </c>
      <c r="P16" s="91">
        <f t="shared" ref="P16:Q21" si="4">+M16-J16</f>
        <v>0</v>
      </c>
      <c r="Q16" s="92">
        <f t="shared" si="4"/>
        <v>-8604</v>
      </c>
      <c r="R16" s="196" t="s">
        <v>245</v>
      </c>
      <c r="S16" s="73" t="s">
        <v>248</v>
      </c>
    </row>
    <row r="17" spans="2:21" s="8" customFormat="1" ht="14.45" customHeight="1" x14ac:dyDescent="0.2">
      <c r="B17" s="59" t="s">
        <v>12</v>
      </c>
      <c r="C17" s="60" t="s">
        <v>13</v>
      </c>
      <c r="D17" s="61" t="s">
        <v>14</v>
      </c>
      <c r="E17" s="62">
        <v>28.87</v>
      </c>
      <c r="F17" s="63">
        <v>2927.4</v>
      </c>
      <c r="G17" s="64">
        <f t="shared" si="1"/>
        <v>84514.04</v>
      </c>
      <c r="H17" s="65">
        <f t="shared" si="2"/>
        <v>0</v>
      </c>
      <c r="I17" s="66">
        <f t="shared" si="0"/>
        <v>0</v>
      </c>
      <c r="J17" s="67">
        <v>28.87</v>
      </c>
      <c r="K17" s="68">
        <v>2927.4</v>
      </c>
      <c r="L17" s="69">
        <v>84514.04</v>
      </c>
      <c r="M17" s="70">
        <v>28.87</v>
      </c>
      <c r="N17" s="68">
        <v>2927.4</v>
      </c>
      <c r="O17" s="69">
        <f t="shared" si="3"/>
        <v>84514.04</v>
      </c>
      <c r="P17" s="71">
        <f t="shared" si="4"/>
        <v>0</v>
      </c>
      <c r="Q17" s="72">
        <f t="shared" si="4"/>
        <v>0</v>
      </c>
      <c r="R17" s="73" t="s">
        <v>235</v>
      </c>
      <c r="S17" s="73"/>
      <c r="U17" s="94"/>
    </row>
    <row r="18" spans="2:21" s="8" customFormat="1" ht="14.45" customHeight="1" x14ac:dyDescent="0.2">
      <c r="B18" s="59" t="s">
        <v>15</v>
      </c>
      <c r="C18" s="60" t="s">
        <v>16</v>
      </c>
      <c r="D18" s="61" t="s">
        <v>17</v>
      </c>
      <c r="E18" s="62">
        <v>18.5</v>
      </c>
      <c r="F18" s="63">
        <v>66309.649999999994</v>
      </c>
      <c r="G18" s="64">
        <f t="shared" si="1"/>
        <v>1226728.53</v>
      </c>
      <c r="H18" s="65">
        <f t="shared" si="2"/>
        <v>-4.5</v>
      </c>
      <c r="I18" s="66">
        <f t="shared" si="0"/>
        <v>0</v>
      </c>
      <c r="J18" s="67">
        <v>14</v>
      </c>
      <c r="K18" s="68">
        <v>66309.649999999994</v>
      </c>
      <c r="L18" s="69">
        <v>928335.1</v>
      </c>
      <c r="M18" s="70">
        <v>14</v>
      </c>
      <c r="N18" s="68">
        <v>66309.649999999994</v>
      </c>
      <c r="O18" s="69">
        <f t="shared" si="3"/>
        <v>928335.1</v>
      </c>
      <c r="P18" s="71">
        <f t="shared" si="4"/>
        <v>0</v>
      </c>
      <c r="Q18" s="72">
        <f t="shared" si="4"/>
        <v>0</v>
      </c>
      <c r="R18" s="73" t="s">
        <v>235</v>
      </c>
      <c r="S18" s="73"/>
    </row>
    <row r="19" spans="2:21" s="8" customFormat="1" x14ac:dyDescent="0.2">
      <c r="B19" s="59" t="s">
        <v>18</v>
      </c>
      <c r="C19" s="60" t="s">
        <v>19</v>
      </c>
      <c r="D19" s="61" t="s">
        <v>20</v>
      </c>
      <c r="E19" s="62">
        <v>6.92</v>
      </c>
      <c r="F19" s="63">
        <v>71601.070000000007</v>
      </c>
      <c r="G19" s="64">
        <f t="shared" si="1"/>
        <v>495479.4</v>
      </c>
      <c r="H19" s="65">
        <f t="shared" si="2"/>
        <v>1.0190000000003252E-3</v>
      </c>
      <c r="I19" s="66">
        <f t="shared" si="0"/>
        <v>0</v>
      </c>
      <c r="J19" s="67">
        <v>6.9210190000000003</v>
      </c>
      <c r="K19" s="68">
        <v>71601.070000000007</v>
      </c>
      <c r="L19" s="69">
        <v>495552.37</v>
      </c>
      <c r="M19" s="70">
        <v>6.9210190000000003</v>
      </c>
      <c r="N19" s="68">
        <v>71601.070000000007</v>
      </c>
      <c r="O19" s="69">
        <f t="shared" si="3"/>
        <v>495552.37</v>
      </c>
      <c r="P19" s="71">
        <f t="shared" si="4"/>
        <v>0</v>
      </c>
      <c r="Q19" s="72">
        <f t="shared" si="4"/>
        <v>0</v>
      </c>
      <c r="R19" s="73" t="s">
        <v>239</v>
      </c>
      <c r="S19" s="73"/>
    </row>
    <row r="20" spans="2:21" s="95" customFormat="1" ht="14.45" customHeight="1" x14ac:dyDescent="0.2">
      <c r="B20" s="59" t="s">
        <v>21</v>
      </c>
      <c r="C20" s="60" t="s">
        <v>22</v>
      </c>
      <c r="D20" s="61" t="s">
        <v>23</v>
      </c>
      <c r="E20" s="62">
        <v>8640</v>
      </c>
      <c r="F20" s="63">
        <v>14.8</v>
      </c>
      <c r="G20" s="64">
        <f t="shared" si="1"/>
        <v>127872</v>
      </c>
      <c r="H20" s="65">
        <f t="shared" si="2"/>
        <v>0</v>
      </c>
      <c r="I20" s="66">
        <f t="shared" si="0"/>
        <v>0</v>
      </c>
      <c r="J20" s="67">
        <v>8640</v>
      </c>
      <c r="K20" s="68">
        <v>14.8</v>
      </c>
      <c r="L20" s="69">
        <v>127872</v>
      </c>
      <c r="M20" s="70">
        <v>8640</v>
      </c>
      <c r="N20" s="68">
        <v>14.8</v>
      </c>
      <c r="O20" s="69">
        <f t="shared" si="3"/>
        <v>127872</v>
      </c>
      <c r="P20" s="71">
        <f t="shared" si="4"/>
        <v>0</v>
      </c>
      <c r="Q20" s="72">
        <f t="shared" si="4"/>
        <v>0</v>
      </c>
      <c r="R20" s="73" t="s">
        <v>235</v>
      </c>
      <c r="S20" s="73"/>
    </row>
    <row r="21" spans="2:21" s="8" customFormat="1" ht="14.45" customHeight="1" x14ac:dyDescent="0.2">
      <c r="B21" s="59" t="s">
        <v>24</v>
      </c>
      <c r="C21" s="60" t="s">
        <v>25</v>
      </c>
      <c r="D21" s="61" t="s">
        <v>17</v>
      </c>
      <c r="E21" s="62">
        <v>18.5</v>
      </c>
      <c r="F21" s="63">
        <v>125862.11</v>
      </c>
      <c r="G21" s="64">
        <f t="shared" si="1"/>
        <v>2328449.04</v>
      </c>
      <c r="H21" s="65">
        <f t="shared" si="2"/>
        <v>-4.5</v>
      </c>
      <c r="I21" s="66">
        <f t="shared" si="0"/>
        <v>0</v>
      </c>
      <c r="J21" s="67">
        <v>14</v>
      </c>
      <c r="K21" s="68">
        <v>125862.11</v>
      </c>
      <c r="L21" s="69">
        <v>1762069.54</v>
      </c>
      <c r="M21" s="70">
        <v>14</v>
      </c>
      <c r="N21" s="68">
        <v>125862.11</v>
      </c>
      <c r="O21" s="69">
        <f t="shared" si="3"/>
        <v>1762069.54</v>
      </c>
      <c r="P21" s="71">
        <f t="shared" si="4"/>
        <v>0</v>
      </c>
      <c r="Q21" s="72">
        <f t="shared" si="4"/>
        <v>0</v>
      </c>
      <c r="R21" s="73" t="s">
        <v>235</v>
      </c>
      <c r="S21" s="73"/>
    </row>
    <row r="22" spans="2:21" s="8" customFormat="1" ht="14.45" customHeight="1" x14ac:dyDescent="0.2">
      <c r="B22" s="43">
        <v>300</v>
      </c>
      <c r="C22" s="44" t="s">
        <v>26</v>
      </c>
      <c r="D22" s="74"/>
      <c r="E22" s="75" t="s">
        <v>237</v>
      </c>
      <c r="F22" s="63"/>
      <c r="G22" s="47">
        <f>SUM(G23:G25)</f>
        <v>14348783.300000001</v>
      </c>
      <c r="H22" s="65"/>
      <c r="I22" s="66">
        <f t="shared" si="0"/>
        <v>0</v>
      </c>
      <c r="J22" s="76"/>
      <c r="K22" s="77"/>
      <c r="L22" s="52">
        <f>SUM(L23:L25)</f>
        <v>14354523.16</v>
      </c>
      <c r="M22" s="70"/>
      <c r="N22" s="78"/>
      <c r="O22" s="52">
        <f>SUM(O23:O25)</f>
        <v>14348783.300000001</v>
      </c>
      <c r="P22" s="71"/>
      <c r="Q22" s="72"/>
      <c r="R22" s="73"/>
      <c r="S22" s="73"/>
    </row>
    <row r="23" spans="2:21" s="8" customFormat="1" ht="14.45" customHeight="1" x14ac:dyDescent="0.2">
      <c r="B23" s="59" t="s">
        <v>27</v>
      </c>
      <c r="C23" s="60" t="s">
        <v>28</v>
      </c>
      <c r="D23" s="61" t="s">
        <v>29</v>
      </c>
      <c r="E23" s="62">
        <v>63350.27</v>
      </c>
      <c r="F23" s="63">
        <v>39.17</v>
      </c>
      <c r="G23" s="64">
        <f t="shared" si="1"/>
        <v>2481430.08</v>
      </c>
      <c r="H23" s="65">
        <f t="shared" ref="H23:H54" si="5">+M23-E23</f>
        <v>0</v>
      </c>
      <c r="I23" s="66">
        <f t="shared" si="0"/>
        <v>0</v>
      </c>
      <c r="J23" s="67">
        <v>63350.46</v>
      </c>
      <c r="K23" s="68">
        <v>39.17</v>
      </c>
      <c r="L23" s="69">
        <v>2481437.52</v>
      </c>
      <c r="M23" s="70">
        <v>63350.27</v>
      </c>
      <c r="N23" s="68">
        <v>39.17</v>
      </c>
      <c r="O23" s="69">
        <f>ROUND(N23*$M23,2)</f>
        <v>2481430.08</v>
      </c>
      <c r="P23" s="71">
        <f t="shared" ref="P23:Q25" si="6">+M23-J23</f>
        <v>-0.19000000000232831</v>
      </c>
      <c r="Q23" s="72">
        <f t="shared" si="6"/>
        <v>0</v>
      </c>
      <c r="R23" s="73" t="s">
        <v>233</v>
      </c>
      <c r="S23" s="73"/>
    </row>
    <row r="24" spans="2:21" s="8" customFormat="1" ht="14.45" customHeight="1" x14ac:dyDescent="0.2">
      <c r="B24" s="59" t="s">
        <v>30</v>
      </c>
      <c r="C24" s="60" t="s">
        <v>31</v>
      </c>
      <c r="D24" s="61" t="s">
        <v>29</v>
      </c>
      <c r="E24" s="62">
        <v>29155.82</v>
      </c>
      <c r="F24" s="63">
        <v>60.42</v>
      </c>
      <c r="G24" s="64">
        <f t="shared" si="1"/>
        <v>1761594.64</v>
      </c>
      <c r="H24" s="65">
        <f t="shared" si="5"/>
        <v>0</v>
      </c>
      <c r="I24" s="66">
        <f t="shared" si="0"/>
        <v>0</v>
      </c>
      <c r="J24" s="67">
        <v>29137.08</v>
      </c>
      <c r="K24" s="68">
        <v>60.42</v>
      </c>
      <c r="L24" s="69">
        <v>1760462.37</v>
      </c>
      <c r="M24" s="70">
        <v>29155.82</v>
      </c>
      <c r="N24" s="68">
        <v>60.42</v>
      </c>
      <c r="O24" s="69">
        <f>ROUND(N24*$M24,2)</f>
        <v>1761594.64</v>
      </c>
      <c r="P24" s="71">
        <f t="shared" si="6"/>
        <v>18.739999999997963</v>
      </c>
      <c r="Q24" s="72">
        <f t="shared" si="6"/>
        <v>0</v>
      </c>
      <c r="R24" s="73" t="s">
        <v>234</v>
      </c>
      <c r="S24" s="73"/>
    </row>
    <row r="25" spans="2:21" s="8" customFormat="1" ht="14.45" customHeight="1" x14ac:dyDescent="0.2">
      <c r="B25" s="59" t="s">
        <v>32</v>
      </c>
      <c r="C25" s="60" t="s">
        <v>33</v>
      </c>
      <c r="D25" s="61" t="s">
        <v>29</v>
      </c>
      <c r="E25" s="62">
        <v>405690.83</v>
      </c>
      <c r="F25" s="63">
        <v>24.91</v>
      </c>
      <c r="G25" s="64">
        <f t="shared" si="1"/>
        <v>10105758.58</v>
      </c>
      <c r="H25" s="65">
        <f t="shared" si="5"/>
        <v>0</v>
      </c>
      <c r="I25" s="66">
        <f t="shared" si="0"/>
        <v>0</v>
      </c>
      <c r="J25" s="67">
        <v>405966.41</v>
      </c>
      <c r="K25" s="68">
        <v>24.91</v>
      </c>
      <c r="L25" s="69">
        <v>10112623.27</v>
      </c>
      <c r="M25" s="70">
        <v>405690.83</v>
      </c>
      <c r="N25" s="68">
        <v>24.91</v>
      </c>
      <c r="O25" s="69">
        <f>ROUND(N25*$M25,2)</f>
        <v>10105758.58</v>
      </c>
      <c r="P25" s="71">
        <f t="shared" si="6"/>
        <v>-275.57999999995809</v>
      </c>
      <c r="Q25" s="72">
        <f t="shared" si="6"/>
        <v>0</v>
      </c>
      <c r="R25" s="73" t="s">
        <v>233</v>
      </c>
      <c r="S25" s="73"/>
    </row>
    <row r="26" spans="2:21" s="8" customFormat="1" ht="14.45" customHeight="1" x14ac:dyDescent="0.2">
      <c r="B26" s="43">
        <v>400</v>
      </c>
      <c r="C26" s="44" t="s">
        <v>34</v>
      </c>
      <c r="D26" s="74"/>
      <c r="E26" s="75"/>
      <c r="F26" s="63"/>
      <c r="G26" s="47">
        <f>SUM(G27:G60)</f>
        <v>36498570.989999995</v>
      </c>
      <c r="H26" s="65">
        <f t="shared" si="5"/>
        <v>0</v>
      </c>
      <c r="I26" s="66">
        <f t="shared" si="0"/>
        <v>0</v>
      </c>
      <c r="J26" s="76"/>
      <c r="K26" s="77"/>
      <c r="L26" s="52">
        <f>SUM(L27:L60)</f>
        <v>36682020.32</v>
      </c>
      <c r="M26" s="70"/>
      <c r="N26" s="78"/>
      <c r="O26" s="52">
        <f>SUM(O27:O60)</f>
        <v>36491399.459999993</v>
      </c>
      <c r="P26" s="71"/>
      <c r="Q26" s="72"/>
      <c r="R26" s="73"/>
      <c r="S26" s="73"/>
      <c r="U26" s="96"/>
    </row>
    <row r="27" spans="2:21" s="58" customFormat="1" ht="14.45" customHeight="1" x14ac:dyDescent="0.2">
      <c r="B27" s="97" t="s">
        <v>35</v>
      </c>
      <c r="C27" s="98" t="s">
        <v>36</v>
      </c>
      <c r="D27" s="74"/>
      <c r="E27" s="75"/>
      <c r="F27" s="63"/>
      <c r="G27" s="47"/>
      <c r="H27" s="65">
        <f t="shared" si="5"/>
        <v>0</v>
      </c>
      <c r="I27" s="66">
        <f t="shared" si="0"/>
        <v>0</v>
      </c>
      <c r="J27" s="76"/>
      <c r="K27" s="77"/>
      <c r="L27" s="99"/>
      <c r="M27" s="70"/>
      <c r="N27" s="78"/>
      <c r="O27" s="100"/>
      <c r="P27" s="71"/>
      <c r="Q27" s="72"/>
      <c r="R27" s="73"/>
      <c r="S27" s="73"/>
    </row>
    <row r="28" spans="2:21" s="8" customFormat="1" ht="14.45" customHeight="1" x14ac:dyDescent="0.2">
      <c r="B28" s="59" t="s">
        <v>37</v>
      </c>
      <c r="C28" s="60" t="s">
        <v>38</v>
      </c>
      <c r="D28" s="61" t="s">
        <v>39</v>
      </c>
      <c r="E28" s="62">
        <v>13.31</v>
      </c>
      <c r="F28" s="63">
        <v>11179.02</v>
      </c>
      <c r="G28" s="64">
        <f t="shared" ref="G28:G71" si="7">ROUND(E28*$F28,2)</f>
        <v>148792.76</v>
      </c>
      <c r="H28" s="65">
        <f t="shared" si="5"/>
        <v>0</v>
      </c>
      <c r="I28" s="66">
        <f t="shared" si="0"/>
        <v>0</v>
      </c>
      <c r="J28" s="67">
        <v>12.77</v>
      </c>
      <c r="K28" s="68">
        <v>11179.02</v>
      </c>
      <c r="L28" s="69">
        <v>142756.09</v>
      </c>
      <c r="M28" s="70">
        <v>13.31</v>
      </c>
      <c r="N28" s="68">
        <v>11179.02</v>
      </c>
      <c r="O28" s="69">
        <f t="shared" ref="O28:O71" si="8">ROUND(N28*$M28,2)</f>
        <v>148792.76</v>
      </c>
      <c r="P28" s="71">
        <f t="shared" ref="P28:P49" si="9">+M28-J28</f>
        <v>0.54000000000000092</v>
      </c>
      <c r="Q28" s="72">
        <f t="shared" ref="Q28:Q49" si="10">+N28-K28</f>
        <v>0</v>
      </c>
      <c r="R28" s="73" t="s">
        <v>234</v>
      </c>
      <c r="S28" s="73"/>
    </row>
    <row r="29" spans="2:21" s="8" customFormat="1" ht="14.45" customHeight="1" x14ac:dyDescent="0.2">
      <c r="B29" s="59" t="s">
        <v>40</v>
      </c>
      <c r="C29" s="60" t="s">
        <v>41</v>
      </c>
      <c r="D29" s="61" t="s">
        <v>29</v>
      </c>
      <c r="E29" s="62">
        <v>164492.28</v>
      </c>
      <c r="F29" s="63">
        <v>5.47</v>
      </c>
      <c r="G29" s="64">
        <f t="shared" si="7"/>
        <v>899772.77</v>
      </c>
      <c r="H29" s="65">
        <f t="shared" si="5"/>
        <v>0</v>
      </c>
      <c r="I29" s="66">
        <f t="shared" si="0"/>
        <v>0</v>
      </c>
      <c r="J29" s="67">
        <v>163229.41</v>
      </c>
      <c r="K29" s="68">
        <v>5.47</v>
      </c>
      <c r="L29" s="69">
        <v>892864.87</v>
      </c>
      <c r="M29" s="70">
        <v>164492.28</v>
      </c>
      <c r="N29" s="68">
        <v>5.47</v>
      </c>
      <c r="O29" s="69">
        <f t="shared" si="8"/>
        <v>899772.77</v>
      </c>
      <c r="P29" s="71">
        <f t="shared" si="9"/>
        <v>1262.8699999999953</v>
      </c>
      <c r="Q29" s="72">
        <f t="shared" si="10"/>
        <v>0</v>
      </c>
      <c r="R29" s="73" t="s">
        <v>234</v>
      </c>
      <c r="S29" s="73"/>
    </row>
    <row r="30" spans="2:21" s="8" customFormat="1" ht="14.45" customHeight="1" x14ac:dyDescent="0.2">
      <c r="B30" s="59" t="s">
        <v>42</v>
      </c>
      <c r="C30" s="60" t="s">
        <v>43</v>
      </c>
      <c r="D30" s="61" t="s">
        <v>29</v>
      </c>
      <c r="E30" s="62">
        <v>1678.49</v>
      </c>
      <c r="F30" s="63">
        <v>16.34</v>
      </c>
      <c r="G30" s="64">
        <f t="shared" si="7"/>
        <v>27426.53</v>
      </c>
      <c r="H30" s="65">
        <f t="shared" si="5"/>
        <v>0</v>
      </c>
      <c r="I30" s="66">
        <f t="shared" si="0"/>
        <v>0</v>
      </c>
      <c r="J30" s="67">
        <v>1665.61</v>
      </c>
      <c r="K30" s="68">
        <v>16.34</v>
      </c>
      <c r="L30" s="69">
        <v>27216.07</v>
      </c>
      <c r="M30" s="70">
        <v>1678.49</v>
      </c>
      <c r="N30" s="68">
        <v>16.34</v>
      </c>
      <c r="O30" s="69">
        <f t="shared" si="8"/>
        <v>27426.53</v>
      </c>
      <c r="P30" s="71">
        <f t="shared" si="9"/>
        <v>12.880000000000109</v>
      </c>
      <c r="Q30" s="72">
        <f t="shared" si="10"/>
        <v>0</v>
      </c>
      <c r="R30" s="73" t="s">
        <v>234</v>
      </c>
      <c r="S30" s="73"/>
    </row>
    <row r="31" spans="2:21" s="8" customFormat="1" ht="14.45" customHeight="1" x14ac:dyDescent="0.2">
      <c r="B31" s="59" t="s">
        <v>44</v>
      </c>
      <c r="C31" s="60" t="s">
        <v>45</v>
      </c>
      <c r="D31" s="61" t="s">
        <v>29</v>
      </c>
      <c r="E31" s="62">
        <v>1678.49</v>
      </c>
      <c r="F31" s="63">
        <v>117.42</v>
      </c>
      <c r="G31" s="64">
        <f t="shared" si="7"/>
        <v>197088.3</v>
      </c>
      <c r="H31" s="65">
        <f t="shared" si="5"/>
        <v>0</v>
      </c>
      <c r="I31" s="66">
        <f t="shared" si="0"/>
        <v>0</v>
      </c>
      <c r="J31" s="67">
        <v>1665.61</v>
      </c>
      <c r="K31" s="68">
        <v>117.42</v>
      </c>
      <c r="L31" s="69">
        <v>195575.93</v>
      </c>
      <c r="M31" s="70">
        <v>1678.49</v>
      </c>
      <c r="N31" s="68">
        <v>117.42</v>
      </c>
      <c r="O31" s="69">
        <f t="shared" si="8"/>
        <v>197088.3</v>
      </c>
      <c r="P31" s="71">
        <f t="shared" si="9"/>
        <v>12.880000000000109</v>
      </c>
      <c r="Q31" s="72">
        <f t="shared" si="10"/>
        <v>0</v>
      </c>
      <c r="R31" s="73" t="s">
        <v>234</v>
      </c>
      <c r="S31" s="73"/>
    </row>
    <row r="32" spans="2:21" s="8" customFormat="1" ht="14.45" customHeight="1" x14ac:dyDescent="0.2">
      <c r="B32" s="59" t="s">
        <v>46</v>
      </c>
      <c r="C32" s="60" t="s">
        <v>47</v>
      </c>
      <c r="D32" s="61" t="s">
        <v>29</v>
      </c>
      <c r="E32" s="62">
        <v>205747.57</v>
      </c>
      <c r="F32" s="63">
        <v>12.16</v>
      </c>
      <c r="G32" s="64">
        <f t="shared" si="7"/>
        <v>2501890.4500000002</v>
      </c>
      <c r="H32" s="65">
        <f t="shared" si="5"/>
        <v>0</v>
      </c>
      <c r="I32" s="66">
        <f t="shared" si="0"/>
        <v>0</v>
      </c>
      <c r="J32" s="67">
        <v>207411.61</v>
      </c>
      <c r="K32" s="68">
        <v>12.16</v>
      </c>
      <c r="L32" s="69">
        <v>2522125.1800000002</v>
      </c>
      <c r="M32" s="70">
        <v>205747.57</v>
      </c>
      <c r="N32" s="68">
        <v>12.16</v>
      </c>
      <c r="O32" s="69">
        <f t="shared" si="8"/>
        <v>2501890.4500000002</v>
      </c>
      <c r="P32" s="71">
        <f t="shared" si="9"/>
        <v>-1664.039999999979</v>
      </c>
      <c r="Q32" s="72">
        <f t="shared" si="10"/>
        <v>0</v>
      </c>
      <c r="R32" s="73" t="s">
        <v>233</v>
      </c>
      <c r="S32" s="73"/>
    </row>
    <row r="33" spans="2:19" s="8" customFormat="1" ht="14.45" customHeight="1" x14ac:dyDescent="0.2">
      <c r="B33" s="59" t="s">
        <v>48</v>
      </c>
      <c r="C33" s="60" t="s">
        <v>49</v>
      </c>
      <c r="D33" s="61" t="s">
        <v>23</v>
      </c>
      <c r="E33" s="62">
        <v>425980.64</v>
      </c>
      <c r="F33" s="63">
        <v>14.56</v>
      </c>
      <c r="G33" s="64">
        <f t="shared" si="7"/>
        <v>6202278.1200000001</v>
      </c>
      <c r="H33" s="65">
        <f t="shared" si="5"/>
        <v>0</v>
      </c>
      <c r="I33" s="66">
        <f t="shared" si="0"/>
        <v>0</v>
      </c>
      <c r="J33" s="67">
        <v>426256.4099999998</v>
      </c>
      <c r="K33" s="68">
        <v>14.56</v>
      </c>
      <c r="L33" s="69">
        <v>6206293.3300000001</v>
      </c>
      <c r="M33" s="70">
        <v>425980.63999999984</v>
      </c>
      <c r="N33" s="68">
        <v>14.56</v>
      </c>
      <c r="O33" s="69">
        <f t="shared" si="8"/>
        <v>6202278.1200000001</v>
      </c>
      <c r="P33" s="71">
        <f t="shared" si="9"/>
        <v>-275.76999999996042</v>
      </c>
      <c r="Q33" s="72">
        <f t="shared" si="10"/>
        <v>0</v>
      </c>
      <c r="R33" s="73" t="s">
        <v>233</v>
      </c>
      <c r="S33" s="73"/>
    </row>
    <row r="34" spans="2:19" s="8" customFormat="1" ht="14.45" customHeight="1" x14ac:dyDescent="0.2">
      <c r="B34" s="59" t="s">
        <v>50</v>
      </c>
      <c r="C34" s="60" t="s">
        <v>51</v>
      </c>
      <c r="D34" s="61" t="s">
        <v>23</v>
      </c>
      <c r="E34" s="62">
        <v>41265.050000000003</v>
      </c>
      <c r="F34" s="63">
        <v>41.65</v>
      </c>
      <c r="G34" s="64">
        <f t="shared" si="7"/>
        <v>1718689.33</v>
      </c>
      <c r="H34" s="65">
        <f t="shared" si="5"/>
        <v>0</v>
      </c>
      <c r="I34" s="66">
        <f t="shared" si="0"/>
        <v>0</v>
      </c>
      <c r="J34" s="67">
        <v>41265.050000000003</v>
      </c>
      <c r="K34" s="68">
        <v>41.65</v>
      </c>
      <c r="L34" s="69">
        <v>1718689.33</v>
      </c>
      <c r="M34" s="70">
        <v>41265.050000000003</v>
      </c>
      <c r="N34" s="68">
        <v>41.65</v>
      </c>
      <c r="O34" s="69">
        <f t="shared" si="8"/>
        <v>1718689.33</v>
      </c>
      <c r="P34" s="71">
        <f t="shared" si="9"/>
        <v>0</v>
      </c>
      <c r="Q34" s="72">
        <f t="shared" si="10"/>
        <v>0</v>
      </c>
      <c r="R34" s="73" t="s">
        <v>235</v>
      </c>
      <c r="S34" s="73"/>
    </row>
    <row r="35" spans="2:19" s="8" customFormat="1" ht="14.45" customHeight="1" x14ac:dyDescent="0.2">
      <c r="B35" s="59" t="s">
        <v>52</v>
      </c>
      <c r="C35" s="60" t="s">
        <v>53</v>
      </c>
      <c r="D35" s="61" t="s">
        <v>23</v>
      </c>
      <c r="E35" s="62">
        <v>54112.93</v>
      </c>
      <c r="F35" s="63">
        <v>41.65</v>
      </c>
      <c r="G35" s="64">
        <f t="shared" si="7"/>
        <v>2253803.5299999998</v>
      </c>
      <c r="H35" s="65">
        <f t="shared" si="5"/>
        <v>0</v>
      </c>
      <c r="I35" s="66">
        <f t="shared" si="0"/>
        <v>0</v>
      </c>
      <c r="J35" s="67">
        <v>59690.189999999966</v>
      </c>
      <c r="K35" s="68">
        <v>41.65</v>
      </c>
      <c r="L35" s="69">
        <v>2486096.41</v>
      </c>
      <c r="M35" s="70">
        <v>54112.93</v>
      </c>
      <c r="N35" s="68">
        <v>41.65</v>
      </c>
      <c r="O35" s="69">
        <f t="shared" si="8"/>
        <v>2253803.5299999998</v>
      </c>
      <c r="P35" s="71">
        <f t="shared" si="9"/>
        <v>-5577.2599999999657</v>
      </c>
      <c r="Q35" s="72">
        <f t="shared" si="10"/>
        <v>0</v>
      </c>
      <c r="R35" s="73" t="s">
        <v>233</v>
      </c>
      <c r="S35" s="73"/>
    </row>
    <row r="36" spans="2:19" s="8" customFormat="1" ht="14.45" customHeight="1" x14ac:dyDescent="0.2">
      <c r="B36" s="59" t="s">
        <v>54</v>
      </c>
      <c r="C36" s="60" t="s">
        <v>55</v>
      </c>
      <c r="D36" s="61" t="s">
        <v>23</v>
      </c>
      <c r="E36" s="63">
        <v>25257.98</v>
      </c>
      <c r="F36" s="63">
        <v>19.420000000000002</v>
      </c>
      <c r="G36" s="64">
        <f t="shared" si="7"/>
        <v>490509.97</v>
      </c>
      <c r="H36" s="65">
        <f t="shared" si="5"/>
        <v>0</v>
      </c>
      <c r="I36" s="66">
        <f t="shared" si="0"/>
        <v>0</v>
      </c>
      <c r="J36" s="101">
        <v>25257.98</v>
      </c>
      <c r="K36" s="102">
        <v>19.420000000000002</v>
      </c>
      <c r="L36" s="69">
        <v>490509.97</v>
      </c>
      <c r="M36" s="70">
        <v>25257.98</v>
      </c>
      <c r="N36" s="68">
        <v>19.420000000000002</v>
      </c>
      <c r="O36" s="69">
        <f t="shared" si="8"/>
        <v>490509.97</v>
      </c>
      <c r="P36" s="71">
        <f t="shared" si="9"/>
        <v>0</v>
      </c>
      <c r="Q36" s="72">
        <f t="shared" si="10"/>
        <v>0</v>
      </c>
      <c r="R36" s="73" t="s">
        <v>235</v>
      </c>
      <c r="S36" s="73"/>
    </row>
    <row r="37" spans="2:19" s="8" customFormat="1" ht="14.45" customHeight="1" x14ac:dyDescent="0.2">
      <c r="B37" s="59" t="s">
        <v>56</v>
      </c>
      <c r="C37" s="60" t="s">
        <v>57</v>
      </c>
      <c r="D37" s="61" t="s">
        <v>23</v>
      </c>
      <c r="E37" s="62">
        <v>48518.05</v>
      </c>
      <c r="F37" s="63">
        <v>19.420000000000002</v>
      </c>
      <c r="G37" s="64">
        <f t="shared" si="7"/>
        <v>942220.53</v>
      </c>
      <c r="H37" s="65">
        <f t="shared" si="5"/>
        <v>0</v>
      </c>
      <c r="I37" s="66">
        <f t="shared" si="0"/>
        <v>0</v>
      </c>
      <c r="J37" s="67">
        <v>50865.89</v>
      </c>
      <c r="K37" s="68">
        <v>19.420000000000002</v>
      </c>
      <c r="L37" s="69">
        <v>987815.58</v>
      </c>
      <c r="M37" s="70">
        <v>48518.05</v>
      </c>
      <c r="N37" s="68">
        <v>19.420000000000002</v>
      </c>
      <c r="O37" s="69">
        <f t="shared" si="8"/>
        <v>942220.53</v>
      </c>
      <c r="P37" s="71">
        <f t="shared" si="9"/>
        <v>-2347.8399999999965</v>
      </c>
      <c r="Q37" s="72">
        <f t="shared" si="10"/>
        <v>0</v>
      </c>
      <c r="R37" s="73" t="s">
        <v>233</v>
      </c>
      <c r="S37" s="73"/>
    </row>
    <row r="38" spans="2:19" s="8" customFormat="1" ht="14.45" customHeight="1" x14ac:dyDescent="0.2">
      <c r="B38" s="59" t="s">
        <v>58</v>
      </c>
      <c r="C38" s="60" t="s">
        <v>59</v>
      </c>
      <c r="D38" s="61" t="s">
        <v>23</v>
      </c>
      <c r="E38" s="62">
        <v>190764.72</v>
      </c>
      <c r="F38" s="63">
        <v>12.46</v>
      </c>
      <c r="G38" s="64">
        <f t="shared" si="7"/>
        <v>2376928.41</v>
      </c>
      <c r="H38" s="65">
        <f t="shared" si="5"/>
        <v>0</v>
      </c>
      <c r="I38" s="66">
        <f t="shared" si="0"/>
        <v>0</v>
      </c>
      <c r="J38" s="67">
        <v>190764.72</v>
      </c>
      <c r="K38" s="68">
        <v>12.46</v>
      </c>
      <c r="L38" s="69">
        <v>2376928.41</v>
      </c>
      <c r="M38" s="70">
        <v>190764.72</v>
      </c>
      <c r="N38" s="68">
        <v>12.46</v>
      </c>
      <c r="O38" s="69">
        <f t="shared" si="8"/>
        <v>2376928.41</v>
      </c>
      <c r="P38" s="71">
        <f t="shared" si="9"/>
        <v>0</v>
      </c>
      <c r="Q38" s="72">
        <f t="shared" si="10"/>
        <v>0</v>
      </c>
      <c r="R38" s="73" t="s">
        <v>235</v>
      </c>
      <c r="S38" s="73"/>
    </row>
    <row r="39" spans="2:19" s="8" customFormat="1" ht="14.45" customHeight="1" x14ac:dyDescent="0.2">
      <c r="B39" s="59" t="s">
        <v>60</v>
      </c>
      <c r="C39" s="60" t="s">
        <v>61</v>
      </c>
      <c r="D39" s="61" t="s">
        <v>62</v>
      </c>
      <c r="E39" s="62">
        <v>94304.22</v>
      </c>
      <c r="F39" s="63">
        <v>2.8000000000000003</v>
      </c>
      <c r="G39" s="64">
        <f t="shared" si="7"/>
        <v>264051.82</v>
      </c>
      <c r="H39" s="65">
        <f t="shared" si="5"/>
        <v>0</v>
      </c>
      <c r="I39" s="66">
        <f t="shared" si="0"/>
        <v>0</v>
      </c>
      <c r="J39" s="67">
        <v>99140.49</v>
      </c>
      <c r="K39" s="68">
        <v>2.8</v>
      </c>
      <c r="L39" s="69">
        <v>277593.37</v>
      </c>
      <c r="M39" s="70">
        <v>94304.22</v>
      </c>
      <c r="N39" s="68">
        <v>2.8</v>
      </c>
      <c r="O39" s="69">
        <f t="shared" si="8"/>
        <v>264051.82</v>
      </c>
      <c r="P39" s="71">
        <f t="shared" si="9"/>
        <v>-4836.2700000000041</v>
      </c>
      <c r="Q39" s="72">
        <f t="shared" si="10"/>
        <v>0</v>
      </c>
      <c r="R39" s="73" t="s">
        <v>233</v>
      </c>
      <c r="S39" s="73"/>
    </row>
    <row r="40" spans="2:19" s="8" customFormat="1" ht="14.45" customHeight="1" x14ac:dyDescent="0.2">
      <c r="B40" s="59" t="s">
        <v>63</v>
      </c>
      <c r="C40" s="60" t="s">
        <v>64</v>
      </c>
      <c r="D40" s="61" t="s">
        <v>65</v>
      </c>
      <c r="E40" s="62">
        <v>11810.1</v>
      </c>
      <c r="F40" s="63">
        <v>26.27</v>
      </c>
      <c r="G40" s="64">
        <f t="shared" si="7"/>
        <v>310251.33</v>
      </c>
      <c r="H40" s="65">
        <f t="shared" si="5"/>
        <v>0</v>
      </c>
      <c r="I40" s="66">
        <f t="shared" si="0"/>
        <v>0</v>
      </c>
      <c r="J40" s="67">
        <v>11810.099999999999</v>
      </c>
      <c r="K40" s="68">
        <v>26.27</v>
      </c>
      <c r="L40" s="69">
        <v>310251.33</v>
      </c>
      <c r="M40" s="70">
        <v>11810.099999999999</v>
      </c>
      <c r="N40" s="68">
        <v>26.27</v>
      </c>
      <c r="O40" s="69">
        <f t="shared" si="8"/>
        <v>310251.33</v>
      </c>
      <c r="P40" s="71">
        <f t="shared" si="9"/>
        <v>0</v>
      </c>
      <c r="Q40" s="72">
        <f t="shared" si="10"/>
        <v>0</v>
      </c>
      <c r="R40" s="73" t="s">
        <v>235</v>
      </c>
      <c r="S40" s="73"/>
    </row>
    <row r="41" spans="2:19" s="8" customFormat="1" ht="14.45" customHeight="1" x14ac:dyDescent="0.2">
      <c r="B41" s="59" t="s">
        <v>66</v>
      </c>
      <c r="C41" s="60" t="s">
        <v>67</v>
      </c>
      <c r="D41" s="61" t="s">
        <v>62</v>
      </c>
      <c r="E41" s="62">
        <v>108776.64</v>
      </c>
      <c r="F41" s="63">
        <v>12.5</v>
      </c>
      <c r="G41" s="64">
        <f t="shared" si="7"/>
        <v>1359708</v>
      </c>
      <c r="H41" s="65">
        <f t="shared" si="5"/>
        <v>0</v>
      </c>
      <c r="I41" s="66">
        <f t="shared" si="0"/>
        <v>0</v>
      </c>
      <c r="J41" s="67">
        <v>120270.45</v>
      </c>
      <c r="K41" s="68">
        <v>12.5</v>
      </c>
      <c r="L41" s="69">
        <v>1503380.63</v>
      </c>
      <c r="M41" s="70">
        <v>108776.64</v>
      </c>
      <c r="N41" s="68">
        <v>12.5</v>
      </c>
      <c r="O41" s="69">
        <f t="shared" si="8"/>
        <v>1359708</v>
      </c>
      <c r="P41" s="71">
        <f t="shared" si="9"/>
        <v>-11493.809999999998</v>
      </c>
      <c r="Q41" s="72">
        <f t="shared" si="10"/>
        <v>0</v>
      </c>
      <c r="R41" s="73" t="s">
        <v>233</v>
      </c>
      <c r="S41" s="73"/>
    </row>
    <row r="42" spans="2:19" s="8" customFormat="1" ht="14.45" customHeight="1" x14ac:dyDescent="0.2">
      <c r="B42" s="59" t="s">
        <v>68</v>
      </c>
      <c r="C42" s="60" t="s">
        <v>69</v>
      </c>
      <c r="D42" s="61" t="s">
        <v>62</v>
      </c>
      <c r="E42" s="62">
        <v>123167.72</v>
      </c>
      <c r="F42" s="63">
        <v>8.52</v>
      </c>
      <c r="G42" s="64">
        <f t="shared" si="7"/>
        <v>1049388.97</v>
      </c>
      <c r="H42" s="65">
        <f t="shared" si="5"/>
        <v>0</v>
      </c>
      <c r="I42" s="66">
        <f t="shared" si="0"/>
        <v>0</v>
      </c>
      <c r="J42" s="67">
        <v>123167.72</v>
      </c>
      <c r="K42" s="68">
        <v>8.52</v>
      </c>
      <c r="L42" s="69">
        <v>1049388.97</v>
      </c>
      <c r="M42" s="70">
        <v>123167.72</v>
      </c>
      <c r="N42" s="68">
        <v>8.52</v>
      </c>
      <c r="O42" s="69">
        <f t="shared" si="8"/>
        <v>1049388.97</v>
      </c>
      <c r="P42" s="71">
        <f t="shared" si="9"/>
        <v>0</v>
      </c>
      <c r="Q42" s="72">
        <f t="shared" si="10"/>
        <v>0</v>
      </c>
      <c r="R42" s="73" t="s">
        <v>235</v>
      </c>
      <c r="S42" s="73"/>
    </row>
    <row r="43" spans="2:19" s="8" customFormat="1" ht="14.45" customHeight="1" x14ac:dyDescent="0.2">
      <c r="B43" s="59" t="s">
        <v>70</v>
      </c>
      <c r="C43" s="60" t="s">
        <v>71</v>
      </c>
      <c r="D43" s="61" t="s">
        <v>23</v>
      </c>
      <c r="E43" s="62">
        <v>184426.14</v>
      </c>
      <c r="F43" s="63">
        <v>4.4000000000000004</v>
      </c>
      <c r="G43" s="64">
        <f t="shared" si="7"/>
        <v>811475.02</v>
      </c>
      <c r="H43" s="65">
        <f t="shared" si="5"/>
        <v>0</v>
      </c>
      <c r="I43" s="66">
        <f t="shared" si="0"/>
        <v>0</v>
      </c>
      <c r="J43" s="67">
        <v>186062.06</v>
      </c>
      <c r="K43" s="68">
        <v>4.4000000000000004</v>
      </c>
      <c r="L43" s="69">
        <v>818673.06</v>
      </c>
      <c r="M43" s="70">
        <v>184426.14</v>
      </c>
      <c r="N43" s="68">
        <v>4.4000000000000004</v>
      </c>
      <c r="O43" s="69">
        <f t="shared" si="8"/>
        <v>811475.02</v>
      </c>
      <c r="P43" s="71">
        <f t="shared" si="9"/>
        <v>-1635.9199999999837</v>
      </c>
      <c r="Q43" s="72">
        <f t="shared" si="10"/>
        <v>0</v>
      </c>
      <c r="R43" s="73" t="s">
        <v>233</v>
      </c>
      <c r="S43" s="73"/>
    </row>
    <row r="44" spans="2:19" s="8" customFormat="1" ht="14.45" customHeight="1" x14ac:dyDescent="0.2">
      <c r="B44" s="59" t="s">
        <v>72</v>
      </c>
      <c r="C44" s="60" t="s">
        <v>73</v>
      </c>
      <c r="D44" s="61" t="s">
        <v>23</v>
      </c>
      <c r="E44" s="62">
        <v>21062.29</v>
      </c>
      <c r="F44" s="63">
        <v>21.27</v>
      </c>
      <c r="G44" s="64">
        <f t="shared" si="7"/>
        <v>447994.91</v>
      </c>
      <c r="H44" s="65">
        <f t="shared" si="5"/>
        <v>0</v>
      </c>
      <c r="I44" s="66">
        <f t="shared" si="0"/>
        <v>0</v>
      </c>
      <c r="J44" s="67">
        <v>21043.54</v>
      </c>
      <c r="K44" s="68">
        <v>21.27</v>
      </c>
      <c r="L44" s="69">
        <v>447596.1</v>
      </c>
      <c r="M44" s="70">
        <v>21062.29</v>
      </c>
      <c r="N44" s="68">
        <v>21.27</v>
      </c>
      <c r="O44" s="69">
        <f t="shared" si="8"/>
        <v>447994.91</v>
      </c>
      <c r="P44" s="71">
        <f t="shared" si="9"/>
        <v>18.75</v>
      </c>
      <c r="Q44" s="72">
        <f t="shared" si="10"/>
        <v>0</v>
      </c>
      <c r="R44" s="73" t="s">
        <v>234</v>
      </c>
      <c r="S44" s="73"/>
    </row>
    <row r="45" spans="2:19" s="8" customFormat="1" ht="14.45" customHeight="1" x14ac:dyDescent="0.2">
      <c r="B45" s="59" t="s">
        <v>74</v>
      </c>
      <c r="C45" s="60" t="s">
        <v>75</v>
      </c>
      <c r="D45" s="61" t="s">
        <v>23</v>
      </c>
      <c r="E45" s="62">
        <v>90131.96</v>
      </c>
      <c r="F45" s="63">
        <v>5.38</v>
      </c>
      <c r="G45" s="64">
        <f t="shared" si="7"/>
        <v>484909.94</v>
      </c>
      <c r="H45" s="65">
        <f t="shared" si="5"/>
        <v>0</v>
      </c>
      <c r="I45" s="66">
        <f t="shared" si="0"/>
        <v>0</v>
      </c>
      <c r="J45" s="67">
        <v>90040.04</v>
      </c>
      <c r="K45" s="68">
        <v>5.38</v>
      </c>
      <c r="L45" s="69">
        <v>484415.42</v>
      </c>
      <c r="M45" s="70">
        <v>90131.96</v>
      </c>
      <c r="N45" s="68">
        <v>5.38</v>
      </c>
      <c r="O45" s="69">
        <f t="shared" si="8"/>
        <v>484909.94</v>
      </c>
      <c r="P45" s="71">
        <f t="shared" si="9"/>
        <v>91.920000000012806</v>
      </c>
      <c r="Q45" s="72">
        <f t="shared" si="10"/>
        <v>0</v>
      </c>
      <c r="R45" s="73" t="s">
        <v>234</v>
      </c>
      <c r="S45" s="73"/>
    </row>
    <row r="46" spans="2:19" s="8" customFormat="1" ht="14.45" customHeight="1" x14ac:dyDescent="0.2">
      <c r="B46" s="59" t="s">
        <v>76</v>
      </c>
      <c r="C46" s="60" t="s">
        <v>77</v>
      </c>
      <c r="D46" s="61" t="s">
        <v>62</v>
      </c>
      <c r="E46" s="62">
        <v>101297.35</v>
      </c>
      <c r="F46" s="63">
        <v>97.77</v>
      </c>
      <c r="G46" s="64">
        <f t="shared" si="7"/>
        <v>9903841.9100000001</v>
      </c>
      <c r="H46" s="65">
        <f t="shared" si="5"/>
        <v>0</v>
      </c>
      <c r="I46" s="66">
        <f t="shared" si="0"/>
        <v>0</v>
      </c>
      <c r="J46" s="67">
        <v>101297.34999999993</v>
      </c>
      <c r="K46" s="68">
        <v>97.77</v>
      </c>
      <c r="L46" s="69">
        <v>9903841.9100000001</v>
      </c>
      <c r="M46" s="70">
        <v>101297.34999999993</v>
      </c>
      <c r="N46" s="68">
        <v>97.77</v>
      </c>
      <c r="O46" s="69">
        <f t="shared" si="8"/>
        <v>9903841.9100000001</v>
      </c>
      <c r="P46" s="71">
        <f t="shared" si="9"/>
        <v>0</v>
      </c>
      <c r="Q46" s="72">
        <f t="shared" si="10"/>
        <v>0</v>
      </c>
      <c r="R46" s="73" t="s">
        <v>235</v>
      </c>
      <c r="S46" s="73"/>
    </row>
    <row r="47" spans="2:19" s="8" customFormat="1" ht="42.75" customHeight="1" x14ac:dyDescent="0.2">
      <c r="B47" s="79" t="s">
        <v>180</v>
      </c>
      <c r="C47" s="80" t="s">
        <v>181</v>
      </c>
      <c r="D47" s="81" t="s">
        <v>29</v>
      </c>
      <c r="E47" s="82">
        <v>6298.54</v>
      </c>
      <c r="F47" s="83">
        <v>38.75</v>
      </c>
      <c r="G47" s="84">
        <f t="shared" si="7"/>
        <v>244068.43</v>
      </c>
      <c r="H47" s="85">
        <f t="shared" si="5"/>
        <v>0</v>
      </c>
      <c r="I47" s="86">
        <f t="shared" ref="I47:I78" si="11">+N47-F47</f>
        <v>0</v>
      </c>
      <c r="J47" s="87"/>
      <c r="K47" s="88"/>
      <c r="L47" s="89"/>
      <c r="M47" s="90">
        <v>6298.54</v>
      </c>
      <c r="N47" s="88">
        <v>38.75</v>
      </c>
      <c r="O47" s="89">
        <f t="shared" si="8"/>
        <v>244068.43</v>
      </c>
      <c r="P47" s="91">
        <f t="shared" si="9"/>
        <v>6298.54</v>
      </c>
      <c r="Q47" s="92">
        <f t="shared" si="10"/>
        <v>38.75</v>
      </c>
      <c r="R47" s="93" t="s">
        <v>246</v>
      </c>
      <c r="S47" s="93"/>
    </row>
    <row r="48" spans="2:19" s="8" customFormat="1" ht="14.45" customHeight="1" x14ac:dyDescent="0.2">
      <c r="B48" s="59" t="s">
        <v>78</v>
      </c>
      <c r="C48" s="60" t="s">
        <v>79</v>
      </c>
      <c r="D48" s="61" t="s">
        <v>23</v>
      </c>
      <c r="E48" s="62">
        <v>4631.53</v>
      </c>
      <c r="F48" s="63">
        <v>289.70999999999998</v>
      </c>
      <c r="G48" s="64">
        <f t="shared" si="7"/>
        <v>1341800.56</v>
      </c>
      <c r="H48" s="65">
        <f t="shared" si="5"/>
        <v>0</v>
      </c>
      <c r="I48" s="66">
        <f t="shared" si="11"/>
        <v>0</v>
      </c>
      <c r="J48" s="67">
        <v>4584.26</v>
      </c>
      <c r="K48" s="68">
        <v>289.70999999999998</v>
      </c>
      <c r="L48" s="69">
        <v>1328105.96</v>
      </c>
      <c r="M48" s="70">
        <v>4631.5300000000007</v>
      </c>
      <c r="N48" s="68">
        <v>289.70999999999998</v>
      </c>
      <c r="O48" s="69">
        <f t="shared" si="8"/>
        <v>1341800.56</v>
      </c>
      <c r="P48" s="71">
        <f t="shared" si="9"/>
        <v>47.270000000000437</v>
      </c>
      <c r="Q48" s="72">
        <f t="shared" si="10"/>
        <v>0</v>
      </c>
      <c r="R48" s="73" t="s">
        <v>234</v>
      </c>
      <c r="S48" s="73"/>
    </row>
    <row r="49" spans="1:19" s="8" customFormat="1" ht="25.9" customHeight="1" x14ac:dyDescent="0.2">
      <c r="B49" s="79" t="s">
        <v>203</v>
      </c>
      <c r="C49" s="80" t="s">
        <v>204</v>
      </c>
      <c r="D49" s="81" t="s">
        <v>23</v>
      </c>
      <c r="E49" s="82">
        <v>228.15</v>
      </c>
      <c r="F49" s="83">
        <v>42.853400000000001</v>
      </c>
      <c r="G49" s="84">
        <f t="shared" si="7"/>
        <v>9777</v>
      </c>
      <c r="H49" s="85">
        <f t="shared" si="5"/>
        <v>0</v>
      </c>
      <c r="I49" s="86">
        <f t="shared" si="11"/>
        <v>-31.433399999999999</v>
      </c>
      <c r="J49" s="87"/>
      <c r="K49" s="88"/>
      <c r="L49" s="89"/>
      <c r="M49" s="90">
        <v>228.15</v>
      </c>
      <c r="N49" s="88">
        <v>11.42</v>
      </c>
      <c r="O49" s="89">
        <f t="shared" si="8"/>
        <v>2605.4699999999998</v>
      </c>
      <c r="P49" s="91">
        <f t="shared" si="9"/>
        <v>228.15</v>
      </c>
      <c r="Q49" s="92">
        <f t="shared" si="10"/>
        <v>11.42</v>
      </c>
      <c r="R49" s="93" t="s">
        <v>243</v>
      </c>
      <c r="S49" s="93"/>
    </row>
    <row r="50" spans="1:19" s="58" customFormat="1" ht="14.45" customHeight="1" x14ac:dyDescent="0.2">
      <c r="B50" s="97" t="s">
        <v>80</v>
      </c>
      <c r="C50" s="98" t="s">
        <v>81</v>
      </c>
      <c r="D50" s="74"/>
      <c r="E50" s="75"/>
      <c r="F50" s="63"/>
      <c r="G50" s="47"/>
      <c r="H50" s="65">
        <f t="shared" si="5"/>
        <v>0</v>
      </c>
      <c r="I50" s="66">
        <f t="shared" si="11"/>
        <v>0</v>
      </c>
      <c r="J50" s="76"/>
      <c r="K50" s="77"/>
      <c r="L50" s="99"/>
      <c r="M50" s="70"/>
      <c r="N50" s="78"/>
      <c r="O50" s="100"/>
      <c r="P50" s="71"/>
      <c r="Q50" s="72"/>
      <c r="R50" s="73"/>
      <c r="S50" s="73"/>
    </row>
    <row r="51" spans="1:19" s="8" customFormat="1" ht="14.45" customHeight="1" x14ac:dyDescent="0.2">
      <c r="B51" s="59" t="s">
        <v>82</v>
      </c>
      <c r="C51" s="60" t="s">
        <v>83</v>
      </c>
      <c r="D51" s="61" t="s">
        <v>29</v>
      </c>
      <c r="E51" s="62">
        <v>32165.34</v>
      </c>
      <c r="F51" s="63">
        <v>10.75</v>
      </c>
      <c r="G51" s="64">
        <f t="shared" si="7"/>
        <v>345777.41</v>
      </c>
      <c r="H51" s="65">
        <f t="shared" si="5"/>
        <v>0</v>
      </c>
      <c r="I51" s="66">
        <f t="shared" si="11"/>
        <v>0</v>
      </c>
      <c r="J51" s="67">
        <v>32165.34</v>
      </c>
      <c r="K51" s="68">
        <v>10.75</v>
      </c>
      <c r="L51" s="69">
        <v>345777.41</v>
      </c>
      <c r="M51" s="70">
        <v>32165.34</v>
      </c>
      <c r="N51" s="78">
        <v>10.75</v>
      </c>
      <c r="O51" s="103">
        <f t="shared" si="8"/>
        <v>345777.41</v>
      </c>
      <c r="P51" s="71">
        <f t="shared" ref="P51:P60" si="12">+M51-J51</f>
        <v>0</v>
      </c>
      <c r="Q51" s="72">
        <f t="shared" ref="Q51:Q60" si="13">+N51-K51</f>
        <v>0</v>
      </c>
      <c r="R51" s="73" t="s">
        <v>235</v>
      </c>
      <c r="S51" s="73"/>
    </row>
    <row r="52" spans="1:19" s="8" customFormat="1" ht="14.45" customHeight="1" x14ac:dyDescent="0.2">
      <c r="B52" s="59" t="s">
        <v>42</v>
      </c>
      <c r="C52" s="60" t="s">
        <v>43</v>
      </c>
      <c r="D52" s="61" t="s">
        <v>29</v>
      </c>
      <c r="E52" s="62">
        <v>324.89999999999998</v>
      </c>
      <c r="F52" s="63">
        <v>16.34</v>
      </c>
      <c r="G52" s="64">
        <f t="shared" si="7"/>
        <v>5308.87</v>
      </c>
      <c r="H52" s="65">
        <f t="shared" si="5"/>
        <v>0</v>
      </c>
      <c r="I52" s="66">
        <f t="shared" si="11"/>
        <v>0</v>
      </c>
      <c r="J52" s="67">
        <v>324.89999999999998</v>
      </c>
      <c r="K52" s="68">
        <v>16.34</v>
      </c>
      <c r="L52" s="69">
        <v>5308.87</v>
      </c>
      <c r="M52" s="70">
        <v>324.89999999999998</v>
      </c>
      <c r="N52" s="78">
        <v>16.34</v>
      </c>
      <c r="O52" s="103">
        <f t="shared" si="8"/>
        <v>5308.87</v>
      </c>
      <c r="P52" s="71">
        <f t="shared" si="12"/>
        <v>0</v>
      </c>
      <c r="Q52" s="72">
        <f t="shared" si="13"/>
        <v>0</v>
      </c>
      <c r="R52" s="73" t="s">
        <v>235</v>
      </c>
      <c r="S52" s="73"/>
    </row>
    <row r="53" spans="1:19" s="95" customFormat="1" ht="14.45" customHeight="1" x14ac:dyDescent="0.2">
      <c r="A53" s="8"/>
      <c r="B53" s="59" t="s">
        <v>46</v>
      </c>
      <c r="C53" s="60" t="s">
        <v>47</v>
      </c>
      <c r="D53" s="61" t="s">
        <v>29</v>
      </c>
      <c r="E53" s="62">
        <v>29451.85</v>
      </c>
      <c r="F53" s="63">
        <v>12.16</v>
      </c>
      <c r="G53" s="64">
        <f t="shared" si="7"/>
        <v>358134.5</v>
      </c>
      <c r="H53" s="65">
        <f t="shared" si="5"/>
        <v>0</v>
      </c>
      <c r="I53" s="66">
        <f t="shared" si="11"/>
        <v>0</v>
      </c>
      <c r="J53" s="67">
        <v>29451.85</v>
      </c>
      <c r="K53" s="68">
        <v>12.16</v>
      </c>
      <c r="L53" s="69">
        <v>358134.5</v>
      </c>
      <c r="M53" s="70">
        <v>29451.85</v>
      </c>
      <c r="N53" s="78">
        <v>12.16</v>
      </c>
      <c r="O53" s="103">
        <f t="shared" si="8"/>
        <v>358134.5</v>
      </c>
      <c r="P53" s="71">
        <f t="shared" si="12"/>
        <v>0</v>
      </c>
      <c r="Q53" s="72">
        <f t="shared" si="13"/>
        <v>0</v>
      </c>
      <c r="R53" s="73" t="s">
        <v>235</v>
      </c>
      <c r="S53" s="73"/>
    </row>
    <row r="54" spans="1:19" s="95" customFormat="1" ht="14.45" customHeight="1" x14ac:dyDescent="0.2">
      <c r="A54" s="8"/>
      <c r="B54" s="59" t="s">
        <v>48</v>
      </c>
      <c r="C54" s="60" t="s">
        <v>49</v>
      </c>
      <c r="D54" s="61" t="s">
        <v>23</v>
      </c>
      <c r="E54" s="62">
        <v>3709.71</v>
      </c>
      <c r="F54" s="63">
        <v>14.56</v>
      </c>
      <c r="G54" s="64">
        <f t="shared" si="7"/>
        <v>54013.38</v>
      </c>
      <c r="H54" s="65">
        <f t="shared" si="5"/>
        <v>0</v>
      </c>
      <c r="I54" s="66">
        <f t="shared" si="11"/>
        <v>0</v>
      </c>
      <c r="J54" s="67">
        <v>3709.71</v>
      </c>
      <c r="K54" s="68">
        <v>14.56</v>
      </c>
      <c r="L54" s="69">
        <v>54013.38</v>
      </c>
      <c r="M54" s="70">
        <v>3709.71</v>
      </c>
      <c r="N54" s="78">
        <v>14.56</v>
      </c>
      <c r="O54" s="103">
        <f t="shared" si="8"/>
        <v>54013.38</v>
      </c>
      <c r="P54" s="71">
        <f t="shared" si="12"/>
        <v>0</v>
      </c>
      <c r="Q54" s="72">
        <f t="shared" si="13"/>
        <v>0</v>
      </c>
      <c r="R54" s="73" t="s">
        <v>235</v>
      </c>
      <c r="S54" s="73"/>
    </row>
    <row r="55" spans="1:19" s="8" customFormat="1" ht="14.45" customHeight="1" x14ac:dyDescent="0.2">
      <c r="B55" s="59" t="s">
        <v>84</v>
      </c>
      <c r="C55" s="60" t="s">
        <v>85</v>
      </c>
      <c r="D55" s="61" t="s">
        <v>23</v>
      </c>
      <c r="E55" s="62">
        <v>18926.84</v>
      </c>
      <c r="F55" s="63">
        <v>41.65</v>
      </c>
      <c r="G55" s="64">
        <f t="shared" si="7"/>
        <v>788302.89</v>
      </c>
      <c r="H55" s="65">
        <f t="shared" ref="H55:H86" si="14">+M55-E55</f>
        <v>0</v>
      </c>
      <c r="I55" s="66">
        <f t="shared" si="11"/>
        <v>0</v>
      </c>
      <c r="J55" s="67">
        <v>18926.84</v>
      </c>
      <c r="K55" s="68">
        <v>41.65</v>
      </c>
      <c r="L55" s="69">
        <v>788302.89</v>
      </c>
      <c r="M55" s="70">
        <v>18926.840000000018</v>
      </c>
      <c r="N55" s="78">
        <v>41.65</v>
      </c>
      <c r="O55" s="103">
        <f t="shared" si="8"/>
        <v>788302.89</v>
      </c>
      <c r="P55" s="71">
        <f t="shared" si="12"/>
        <v>0</v>
      </c>
      <c r="Q55" s="72">
        <f t="shared" si="13"/>
        <v>0</v>
      </c>
      <c r="R55" s="73" t="s">
        <v>235</v>
      </c>
      <c r="S55" s="73"/>
    </row>
    <row r="56" spans="1:19" s="8" customFormat="1" ht="14.45" customHeight="1" x14ac:dyDescent="0.2">
      <c r="B56" s="59" t="s">
        <v>86</v>
      </c>
      <c r="C56" s="60" t="s">
        <v>87</v>
      </c>
      <c r="D56" s="61" t="s">
        <v>23</v>
      </c>
      <c r="E56" s="62">
        <v>14987.66</v>
      </c>
      <c r="F56" s="63">
        <v>19.420000000000002</v>
      </c>
      <c r="G56" s="64">
        <f t="shared" si="7"/>
        <v>291060.36</v>
      </c>
      <c r="H56" s="65">
        <f t="shared" si="14"/>
        <v>0</v>
      </c>
      <c r="I56" s="66">
        <f t="shared" si="11"/>
        <v>0</v>
      </c>
      <c r="J56" s="67">
        <v>14987.66</v>
      </c>
      <c r="K56" s="68">
        <v>19.420000000000002</v>
      </c>
      <c r="L56" s="69">
        <v>291060.36</v>
      </c>
      <c r="M56" s="70">
        <v>14987.66</v>
      </c>
      <c r="N56" s="78">
        <v>19.420000000000002</v>
      </c>
      <c r="O56" s="103">
        <f t="shared" si="8"/>
        <v>291060.36</v>
      </c>
      <c r="P56" s="71">
        <f t="shared" si="12"/>
        <v>0</v>
      </c>
      <c r="Q56" s="72">
        <f t="shared" si="13"/>
        <v>0</v>
      </c>
      <c r="R56" s="73" t="s">
        <v>235</v>
      </c>
      <c r="S56" s="73"/>
    </row>
    <row r="57" spans="1:19" s="8" customFormat="1" ht="14.45" customHeight="1" x14ac:dyDescent="0.2">
      <c r="B57" s="59" t="s">
        <v>66</v>
      </c>
      <c r="C57" s="60" t="s">
        <v>67</v>
      </c>
      <c r="D57" s="61" t="s">
        <v>62</v>
      </c>
      <c r="E57" s="62">
        <v>20825.5</v>
      </c>
      <c r="F57" s="63">
        <v>12.5</v>
      </c>
      <c r="G57" s="64">
        <f t="shared" si="7"/>
        <v>260318.75</v>
      </c>
      <c r="H57" s="65">
        <f t="shared" si="14"/>
        <v>0</v>
      </c>
      <c r="I57" s="66">
        <f t="shared" si="11"/>
        <v>0</v>
      </c>
      <c r="J57" s="67">
        <v>20825.5</v>
      </c>
      <c r="K57" s="68">
        <v>12.5</v>
      </c>
      <c r="L57" s="69">
        <v>260318.75</v>
      </c>
      <c r="M57" s="70">
        <v>20825.499999999978</v>
      </c>
      <c r="N57" s="78">
        <v>12.5</v>
      </c>
      <c r="O57" s="103">
        <f t="shared" si="8"/>
        <v>260318.75</v>
      </c>
      <c r="P57" s="71">
        <f t="shared" si="12"/>
        <v>0</v>
      </c>
      <c r="Q57" s="72">
        <f t="shared" si="13"/>
        <v>0</v>
      </c>
      <c r="R57" s="73" t="s">
        <v>235</v>
      </c>
      <c r="S57" s="73"/>
    </row>
    <row r="58" spans="1:19" s="8" customFormat="1" ht="14.45" customHeight="1" x14ac:dyDescent="0.2">
      <c r="B58" s="59" t="s">
        <v>72</v>
      </c>
      <c r="C58" s="60" t="s">
        <v>73</v>
      </c>
      <c r="D58" s="61" t="s">
        <v>23</v>
      </c>
      <c r="E58" s="62">
        <v>1676.01</v>
      </c>
      <c r="F58" s="63">
        <v>21.27</v>
      </c>
      <c r="G58" s="64">
        <f t="shared" si="7"/>
        <v>35648.730000000003</v>
      </c>
      <c r="H58" s="65">
        <f t="shared" si="14"/>
        <v>0</v>
      </c>
      <c r="I58" s="66">
        <f t="shared" si="11"/>
        <v>0</v>
      </c>
      <c r="J58" s="67">
        <v>1676.01</v>
      </c>
      <c r="K58" s="68">
        <v>21.27</v>
      </c>
      <c r="L58" s="69">
        <v>35648.730000000003</v>
      </c>
      <c r="M58" s="70">
        <v>1676.01</v>
      </c>
      <c r="N58" s="78">
        <v>21.27</v>
      </c>
      <c r="O58" s="103">
        <f t="shared" si="8"/>
        <v>35648.730000000003</v>
      </c>
      <c r="P58" s="71">
        <f t="shared" si="12"/>
        <v>0</v>
      </c>
      <c r="Q58" s="72">
        <f t="shared" si="13"/>
        <v>0</v>
      </c>
      <c r="R58" s="73" t="s">
        <v>235</v>
      </c>
      <c r="S58" s="73"/>
    </row>
    <row r="59" spans="1:19" s="8" customFormat="1" ht="14.45" customHeight="1" x14ac:dyDescent="0.2">
      <c r="B59" s="59" t="s">
        <v>74</v>
      </c>
      <c r="C59" s="60" t="s">
        <v>75</v>
      </c>
      <c r="D59" s="61" t="s">
        <v>23</v>
      </c>
      <c r="E59" s="62">
        <v>8908.35</v>
      </c>
      <c r="F59" s="63">
        <v>5.38</v>
      </c>
      <c r="G59" s="64">
        <f t="shared" si="7"/>
        <v>47926.92</v>
      </c>
      <c r="H59" s="65">
        <f t="shared" si="14"/>
        <v>0</v>
      </c>
      <c r="I59" s="66">
        <f t="shared" si="11"/>
        <v>0</v>
      </c>
      <c r="J59" s="67">
        <v>8908.35</v>
      </c>
      <c r="K59" s="68">
        <v>5.38</v>
      </c>
      <c r="L59" s="69">
        <v>47926.92</v>
      </c>
      <c r="M59" s="70">
        <v>8908.35</v>
      </c>
      <c r="N59" s="78">
        <v>5.38</v>
      </c>
      <c r="O59" s="103">
        <f t="shared" si="8"/>
        <v>47926.92</v>
      </c>
      <c r="P59" s="71">
        <f t="shared" si="12"/>
        <v>0</v>
      </c>
      <c r="Q59" s="72">
        <f t="shared" si="13"/>
        <v>0</v>
      </c>
      <c r="R59" s="73" t="s">
        <v>235</v>
      </c>
      <c r="S59" s="73"/>
    </row>
    <row r="60" spans="1:19" s="8" customFormat="1" ht="14.45" customHeight="1" x14ac:dyDescent="0.2">
      <c r="B60" s="59" t="s">
        <v>88</v>
      </c>
      <c r="C60" s="60" t="s">
        <v>89</v>
      </c>
      <c r="D60" s="61" t="s">
        <v>23</v>
      </c>
      <c r="E60" s="62">
        <v>10620.45</v>
      </c>
      <c r="F60" s="63">
        <v>30.64</v>
      </c>
      <c r="G60" s="64">
        <f t="shared" si="7"/>
        <v>325410.59000000003</v>
      </c>
      <c r="H60" s="65">
        <f t="shared" si="14"/>
        <v>0</v>
      </c>
      <c r="I60" s="66">
        <f t="shared" si="11"/>
        <v>0</v>
      </c>
      <c r="J60" s="67">
        <v>10620.45</v>
      </c>
      <c r="K60" s="68">
        <v>30.64</v>
      </c>
      <c r="L60" s="69">
        <v>325410.59000000003</v>
      </c>
      <c r="M60" s="70">
        <v>10620.45</v>
      </c>
      <c r="N60" s="78">
        <v>30.64</v>
      </c>
      <c r="O60" s="103">
        <f t="shared" si="8"/>
        <v>325410.59000000003</v>
      </c>
      <c r="P60" s="71">
        <f t="shared" si="12"/>
        <v>0</v>
      </c>
      <c r="Q60" s="72">
        <f t="shared" si="13"/>
        <v>0</v>
      </c>
      <c r="R60" s="73" t="s">
        <v>235</v>
      </c>
      <c r="S60" s="73"/>
    </row>
    <row r="61" spans="1:19" s="8" customFormat="1" ht="14.45" customHeight="1" x14ac:dyDescent="0.2">
      <c r="B61" s="43">
        <v>500</v>
      </c>
      <c r="C61" s="44" t="s">
        <v>90</v>
      </c>
      <c r="D61" s="74"/>
      <c r="E61" s="75"/>
      <c r="F61" s="63"/>
      <c r="G61" s="47">
        <f>SUM(G62:G71)</f>
        <v>25662784.549999997</v>
      </c>
      <c r="H61" s="65">
        <f t="shared" si="14"/>
        <v>0</v>
      </c>
      <c r="I61" s="66">
        <f t="shared" si="11"/>
        <v>0</v>
      </c>
      <c r="J61" s="76"/>
      <c r="K61" s="77"/>
      <c r="L61" s="52">
        <f>SUM(L62:L71)</f>
        <v>26546224.130000003</v>
      </c>
      <c r="M61" s="70"/>
      <c r="N61" s="78"/>
      <c r="O61" s="52">
        <f>SUM(O62:O71)</f>
        <v>25662784.549999997</v>
      </c>
      <c r="P61" s="71"/>
      <c r="Q61" s="72"/>
      <c r="R61" s="73"/>
      <c r="S61" s="73"/>
    </row>
    <row r="62" spans="1:19" s="8" customFormat="1" ht="14.45" customHeight="1" x14ac:dyDescent="0.2">
      <c r="B62" s="59" t="s">
        <v>91</v>
      </c>
      <c r="C62" s="60" t="s">
        <v>92</v>
      </c>
      <c r="D62" s="61" t="s">
        <v>93</v>
      </c>
      <c r="E62" s="62">
        <v>247700.53</v>
      </c>
      <c r="F62" s="63">
        <v>9.98</v>
      </c>
      <c r="G62" s="64">
        <f t="shared" si="7"/>
        <v>2472051.29</v>
      </c>
      <c r="H62" s="65">
        <f t="shared" si="14"/>
        <v>0</v>
      </c>
      <c r="I62" s="66">
        <f t="shared" si="11"/>
        <v>0</v>
      </c>
      <c r="J62" s="67">
        <v>247770.3</v>
      </c>
      <c r="K62" s="68">
        <v>9.98</v>
      </c>
      <c r="L62" s="69">
        <v>2472747.59</v>
      </c>
      <c r="M62" s="70">
        <v>247700.53</v>
      </c>
      <c r="N62" s="78">
        <v>9.98</v>
      </c>
      <c r="O62" s="103">
        <f t="shared" si="8"/>
        <v>2472051.29</v>
      </c>
      <c r="P62" s="71">
        <f t="shared" ref="P62:P71" si="15">+M62-J62</f>
        <v>-69.769999999989523</v>
      </c>
      <c r="Q62" s="72">
        <f t="shared" ref="Q62:Q71" si="16">+N62-K62</f>
        <v>0</v>
      </c>
      <c r="R62" s="73" t="s">
        <v>233</v>
      </c>
      <c r="S62" s="73"/>
    </row>
    <row r="63" spans="1:19" s="8" customFormat="1" ht="14.45" customHeight="1" x14ac:dyDescent="0.2">
      <c r="B63" s="59" t="s">
        <v>94</v>
      </c>
      <c r="C63" s="60" t="s">
        <v>95</v>
      </c>
      <c r="D63" s="61" t="s">
        <v>93</v>
      </c>
      <c r="E63" s="62">
        <v>50889.26</v>
      </c>
      <c r="F63" s="63">
        <v>9.98</v>
      </c>
      <c r="G63" s="64">
        <f t="shared" si="7"/>
        <v>507874.81</v>
      </c>
      <c r="H63" s="65">
        <f t="shared" si="14"/>
        <v>0</v>
      </c>
      <c r="I63" s="66">
        <f t="shared" si="11"/>
        <v>0</v>
      </c>
      <c r="J63" s="67">
        <v>50889.43</v>
      </c>
      <c r="K63" s="68">
        <v>9.98</v>
      </c>
      <c r="L63" s="69">
        <v>507876.51</v>
      </c>
      <c r="M63" s="70">
        <v>50889.259999999995</v>
      </c>
      <c r="N63" s="78">
        <v>9.98</v>
      </c>
      <c r="O63" s="103">
        <f t="shared" si="8"/>
        <v>507874.81</v>
      </c>
      <c r="P63" s="71">
        <f t="shared" si="15"/>
        <v>-0.17000000000552973</v>
      </c>
      <c r="Q63" s="72">
        <f t="shared" si="16"/>
        <v>0</v>
      </c>
      <c r="R63" s="73" t="s">
        <v>233</v>
      </c>
      <c r="S63" s="73"/>
    </row>
    <row r="64" spans="1:19" s="8" customFormat="1" ht="14.45" customHeight="1" x14ac:dyDescent="0.2">
      <c r="B64" s="59" t="s">
        <v>96</v>
      </c>
      <c r="C64" s="60" t="s">
        <v>97</v>
      </c>
      <c r="D64" s="61" t="s">
        <v>93</v>
      </c>
      <c r="E64" s="62">
        <v>25517.22</v>
      </c>
      <c r="F64" s="63">
        <v>9.98</v>
      </c>
      <c r="G64" s="64">
        <f t="shared" si="7"/>
        <v>254661.86</v>
      </c>
      <c r="H64" s="65">
        <f t="shared" si="14"/>
        <v>0</v>
      </c>
      <c r="I64" s="66">
        <f t="shared" si="11"/>
        <v>0</v>
      </c>
      <c r="J64" s="67">
        <v>25500.730000000003</v>
      </c>
      <c r="K64" s="68">
        <v>9.98</v>
      </c>
      <c r="L64" s="69">
        <v>254497.29</v>
      </c>
      <c r="M64" s="70">
        <v>25517.220000000005</v>
      </c>
      <c r="N64" s="78">
        <v>9.98</v>
      </c>
      <c r="O64" s="103">
        <f t="shared" si="8"/>
        <v>254661.86</v>
      </c>
      <c r="P64" s="71">
        <f t="shared" si="15"/>
        <v>16.490000000001601</v>
      </c>
      <c r="Q64" s="72">
        <f t="shared" si="16"/>
        <v>0</v>
      </c>
      <c r="R64" s="73" t="s">
        <v>234</v>
      </c>
      <c r="S64" s="73"/>
    </row>
    <row r="65" spans="2:19" s="8" customFormat="1" ht="14.45" customHeight="1" x14ac:dyDescent="0.2">
      <c r="B65" s="59" t="s">
        <v>98</v>
      </c>
      <c r="C65" s="60" t="s">
        <v>99</v>
      </c>
      <c r="D65" s="61" t="s">
        <v>93</v>
      </c>
      <c r="E65" s="62">
        <v>116272.91</v>
      </c>
      <c r="F65" s="63">
        <v>2.74</v>
      </c>
      <c r="G65" s="64">
        <f t="shared" si="7"/>
        <v>318587.77</v>
      </c>
      <c r="H65" s="65">
        <f t="shared" si="14"/>
        <v>0</v>
      </c>
      <c r="I65" s="66">
        <f t="shared" si="11"/>
        <v>0</v>
      </c>
      <c r="J65" s="67">
        <v>116272.54</v>
      </c>
      <c r="K65" s="68">
        <v>2.74</v>
      </c>
      <c r="L65" s="69">
        <v>318586.76</v>
      </c>
      <c r="M65" s="70">
        <v>116272.90999999999</v>
      </c>
      <c r="N65" s="78">
        <v>2.74</v>
      </c>
      <c r="O65" s="103">
        <f t="shared" si="8"/>
        <v>318587.77</v>
      </c>
      <c r="P65" s="71">
        <f t="shared" si="15"/>
        <v>0.36999999999534339</v>
      </c>
      <c r="Q65" s="72">
        <f t="shared" si="16"/>
        <v>0</v>
      </c>
      <c r="R65" s="73" t="s">
        <v>234</v>
      </c>
      <c r="S65" s="73"/>
    </row>
    <row r="66" spans="2:19" s="8" customFormat="1" ht="14.45" customHeight="1" x14ac:dyDescent="0.2">
      <c r="B66" s="59" t="s">
        <v>100</v>
      </c>
      <c r="C66" s="60" t="s">
        <v>101</v>
      </c>
      <c r="D66" s="61" t="s">
        <v>93</v>
      </c>
      <c r="E66" s="62">
        <v>230303.46</v>
      </c>
      <c r="F66" s="63">
        <v>2.74</v>
      </c>
      <c r="G66" s="64">
        <f t="shared" si="7"/>
        <v>631031.48</v>
      </c>
      <c r="H66" s="65">
        <f t="shared" si="14"/>
        <v>0</v>
      </c>
      <c r="I66" s="66">
        <f t="shared" si="11"/>
        <v>0</v>
      </c>
      <c r="J66" s="67">
        <v>230308.79000000004</v>
      </c>
      <c r="K66" s="68">
        <v>2.74</v>
      </c>
      <c r="L66" s="69">
        <v>631046.07999999996</v>
      </c>
      <c r="M66" s="70">
        <v>230303.46000000005</v>
      </c>
      <c r="N66" s="78">
        <v>2.74</v>
      </c>
      <c r="O66" s="103">
        <f t="shared" si="8"/>
        <v>631031.48</v>
      </c>
      <c r="P66" s="71">
        <f t="shared" si="15"/>
        <v>-5.3299999999871943</v>
      </c>
      <c r="Q66" s="72">
        <f t="shared" si="16"/>
        <v>0</v>
      </c>
      <c r="R66" s="73" t="s">
        <v>233</v>
      </c>
      <c r="S66" s="73"/>
    </row>
    <row r="67" spans="2:19" s="8" customFormat="1" ht="14.45" customHeight="1" x14ac:dyDescent="0.2">
      <c r="B67" s="59" t="s">
        <v>102</v>
      </c>
      <c r="C67" s="60" t="s">
        <v>103</v>
      </c>
      <c r="D67" s="61" t="s">
        <v>93</v>
      </c>
      <c r="E67" s="62">
        <v>313020.5</v>
      </c>
      <c r="F67" s="63">
        <v>2.74</v>
      </c>
      <c r="G67" s="64">
        <f t="shared" si="7"/>
        <v>857676.17</v>
      </c>
      <c r="H67" s="65">
        <f t="shared" si="14"/>
        <v>0</v>
      </c>
      <c r="I67" s="66">
        <f t="shared" si="11"/>
        <v>0</v>
      </c>
      <c r="J67" s="67">
        <v>312745.59999999998</v>
      </c>
      <c r="K67" s="68">
        <v>2.74</v>
      </c>
      <c r="L67" s="69">
        <v>856922.94</v>
      </c>
      <c r="M67" s="70">
        <v>313020.5</v>
      </c>
      <c r="N67" s="78">
        <v>2.74</v>
      </c>
      <c r="O67" s="103">
        <f t="shared" si="8"/>
        <v>857676.17</v>
      </c>
      <c r="P67" s="71">
        <f t="shared" si="15"/>
        <v>274.90000000002328</v>
      </c>
      <c r="Q67" s="72">
        <f t="shared" si="16"/>
        <v>0</v>
      </c>
      <c r="R67" s="73" t="s">
        <v>234</v>
      </c>
      <c r="S67" s="73"/>
    </row>
    <row r="68" spans="2:19" s="8" customFormat="1" ht="14.45" customHeight="1" x14ac:dyDescent="0.2">
      <c r="B68" s="59" t="s">
        <v>104</v>
      </c>
      <c r="C68" s="60" t="s">
        <v>105</v>
      </c>
      <c r="D68" s="61" t="s">
        <v>93</v>
      </c>
      <c r="E68" s="62">
        <v>162295.01999999999</v>
      </c>
      <c r="F68" s="63">
        <v>10.31</v>
      </c>
      <c r="G68" s="64">
        <f t="shared" si="7"/>
        <v>1673261.66</v>
      </c>
      <c r="H68" s="65">
        <f t="shared" si="14"/>
        <v>0</v>
      </c>
      <c r="I68" s="66">
        <f t="shared" si="11"/>
        <v>0</v>
      </c>
      <c r="J68" s="67">
        <v>163734.63</v>
      </c>
      <c r="K68" s="68">
        <v>10.31</v>
      </c>
      <c r="L68" s="69">
        <v>1688104.04</v>
      </c>
      <c r="M68" s="70">
        <v>162295.02000000002</v>
      </c>
      <c r="N68" s="78">
        <v>10.31</v>
      </c>
      <c r="O68" s="103">
        <f t="shared" si="8"/>
        <v>1673261.66</v>
      </c>
      <c r="P68" s="71">
        <f t="shared" si="15"/>
        <v>-1439.609999999986</v>
      </c>
      <c r="Q68" s="72">
        <f t="shared" si="16"/>
        <v>0</v>
      </c>
      <c r="R68" s="73" t="s">
        <v>233</v>
      </c>
      <c r="S68" s="73"/>
    </row>
    <row r="69" spans="2:19" s="8" customFormat="1" ht="14.45" customHeight="1" x14ac:dyDescent="0.2">
      <c r="B69" s="59" t="s">
        <v>106</v>
      </c>
      <c r="C69" s="60" t="s">
        <v>107</v>
      </c>
      <c r="D69" s="61" t="s">
        <v>93</v>
      </c>
      <c r="E69" s="62">
        <v>3113553.08</v>
      </c>
      <c r="F69" s="63">
        <v>2.48</v>
      </c>
      <c r="G69" s="64">
        <f t="shared" si="7"/>
        <v>7721611.6399999997</v>
      </c>
      <c r="H69" s="65">
        <f t="shared" si="14"/>
        <v>0</v>
      </c>
      <c r="I69" s="66">
        <f t="shared" si="11"/>
        <v>0</v>
      </c>
      <c r="J69" s="67">
        <v>3164610.5999999996</v>
      </c>
      <c r="K69" s="68">
        <v>2.48</v>
      </c>
      <c r="L69" s="69">
        <v>7848234.29</v>
      </c>
      <c r="M69" s="70">
        <v>3113553.0799999996</v>
      </c>
      <c r="N69" s="78">
        <v>2.48</v>
      </c>
      <c r="O69" s="103">
        <f t="shared" si="8"/>
        <v>7721611.6399999997</v>
      </c>
      <c r="P69" s="71">
        <f t="shared" si="15"/>
        <v>-51057.520000000019</v>
      </c>
      <c r="Q69" s="72">
        <f t="shared" si="16"/>
        <v>0</v>
      </c>
      <c r="R69" s="73" t="s">
        <v>233</v>
      </c>
      <c r="S69" s="73"/>
    </row>
    <row r="70" spans="2:19" s="8" customFormat="1" ht="14.45" customHeight="1" x14ac:dyDescent="0.2">
      <c r="B70" s="59" t="s">
        <v>108</v>
      </c>
      <c r="C70" s="60" t="s">
        <v>109</v>
      </c>
      <c r="D70" s="61" t="s">
        <v>93</v>
      </c>
      <c r="E70" s="62">
        <v>184572.51</v>
      </c>
      <c r="F70" s="63">
        <v>13.05</v>
      </c>
      <c r="G70" s="64">
        <f t="shared" si="7"/>
        <v>2408671.2599999998</v>
      </c>
      <c r="H70" s="65">
        <f t="shared" si="14"/>
        <v>0</v>
      </c>
      <c r="I70" s="66">
        <f t="shared" si="11"/>
        <v>0</v>
      </c>
      <c r="J70" s="67">
        <v>191505</v>
      </c>
      <c r="K70" s="68">
        <v>13.05</v>
      </c>
      <c r="L70" s="69">
        <v>2499140.25</v>
      </c>
      <c r="M70" s="70">
        <v>184572.51</v>
      </c>
      <c r="N70" s="78">
        <v>13.05</v>
      </c>
      <c r="O70" s="103">
        <f t="shared" si="8"/>
        <v>2408671.2599999998</v>
      </c>
      <c r="P70" s="71">
        <f t="shared" si="15"/>
        <v>-6932.4899999999907</v>
      </c>
      <c r="Q70" s="72">
        <f t="shared" si="16"/>
        <v>0</v>
      </c>
      <c r="R70" s="73" t="s">
        <v>233</v>
      </c>
      <c r="S70" s="73"/>
    </row>
    <row r="71" spans="2:19" s="8" customFormat="1" ht="14.45" customHeight="1" x14ac:dyDescent="0.2">
      <c r="B71" s="59" t="s">
        <v>110</v>
      </c>
      <c r="C71" s="60" t="s">
        <v>111</v>
      </c>
      <c r="D71" s="61" t="s">
        <v>93</v>
      </c>
      <c r="E71" s="62">
        <v>2948948.7</v>
      </c>
      <c r="F71" s="63">
        <v>2.99</v>
      </c>
      <c r="G71" s="64">
        <f t="shared" si="7"/>
        <v>8817356.6099999994</v>
      </c>
      <c r="H71" s="65">
        <f t="shared" si="14"/>
        <v>0</v>
      </c>
      <c r="I71" s="66">
        <f t="shared" si="11"/>
        <v>0</v>
      </c>
      <c r="J71" s="67">
        <v>3166912.5000000005</v>
      </c>
      <c r="K71" s="68">
        <v>2.99</v>
      </c>
      <c r="L71" s="69">
        <v>9469068.3800000008</v>
      </c>
      <c r="M71" s="70">
        <v>2948948.7000000007</v>
      </c>
      <c r="N71" s="78">
        <v>2.99</v>
      </c>
      <c r="O71" s="103">
        <f t="shared" si="8"/>
        <v>8817356.6099999994</v>
      </c>
      <c r="P71" s="71">
        <f t="shared" si="15"/>
        <v>-217963.79999999981</v>
      </c>
      <c r="Q71" s="72">
        <f t="shared" si="16"/>
        <v>0</v>
      </c>
      <c r="R71" s="73" t="s">
        <v>233</v>
      </c>
      <c r="S71" s="73"/>
    </row>
    <row r="72" spans="2:19" s="8" customFormat="1" ht="14.45" customHeight="1" x14ac:dyDescent="0.2">
      <c r="B72" s="43">
        <v>600</v>
      </c>
      <c r="C72" s="44" t="s">
        <v>112</v>
      </c>
      <c r="D72" s="74"/>
      <c r="E72" s="75"/>
      <c r="F72" s="63"/>
      <c r="G72" s="47">
        <f>SUM(G73:G123)</f>
        <v>6914668.830000001</v>
      </c>
      <c r="H72" s="65">
        <f t="shared" si="14"/>
        <v>0</v>
      </c>
      <c r="I72" s="66">
        <f t="shared" si="11"/>
        <v>0</v>
      </c>
      <c r="J72" s="76"/>
      <c r="K72" s="77"/>
      <c r="L72" s="52">
        <f>SUM(L73:L123)</f>
        <v>6900571.1700000009</v>
      </c>
      <c r="M72" s="70"/>
      <c r="N72" s="78"/>
      <c r="O72" s="52">
        <f>SUM(O73:O123)</f>
        <v>6900571.1700000009</v>
      </c>
      <c r="P72" s="71"/>
      <c r="Q72" s="72"/>
      <c r="R72" s="73"/>
      <c r="S72" s="73"/>
    </row>
    <row r="73" spans="2:19" s="58" customFormat="1" ht="14.45" customHeight="1" x14ac:dyDescent="0.2">
      <c r="B73" s="97" t="s">
        <v>113</v>
      </c>
      <c r="C73" s="98" t="s">
        <v>114</v>
      </c>
      <c r="D73" s="74"/>
      <c r="E73" s="75"/>
      <c r="F73" s="63"/>
      <c r="G73" s="47"/>
      <c r="H73" s="65">
        <f t="shared" si="14"/>
        <v>0</v>
      </c>
      <c r="I73" s="66">
        <f t="shared" si="11"/>
        <v>0</v>
      </c>
      <c r="J73" s="76"/>
      <c r="K73" s="77"/>
      <c r="L73" s="99"/>
      <c r="M73" s="70"/>
      <c r="N73" s="78"/>
      <c r="O73" s="100"/>
      <c r="P73" s="71"/>
      <c r="Q73" s="72"/>
      <c r="R73" s="73"/>
      <c r="S73" s="73"/>
    </row>
    <row r="74" spans="2:19" s="8" customFormat="1" ht="14.45" customHeight="1" x14ac:dyDescent="0.2">
      <c r="B74" s="59" t="s">
        <v>115</v>
      </c>
      <c r="C74" s="60" t="s">
        <v>116</v>
      </c>
      <c r="D74" s="61" t="s">
        <v>29</v>
      </c>
      <c r="E74" s="62">
        <v>16441.48</v>
      </c>
      <c r="F74" s="63">
        <v>12.61</v>
      </c>
      <c r="G74" s="64">
        <f t="shared" ref="G74:G92" si="17">ROUND(E74*$F74,2)</f>
        <v>207327.06</v>
      </c>
      <c r="H74" s="65">
        <f t="shared" si="14"/>
        <v>0</v>
      </c>
      <c r="I74" s="66">
        <f t="shared" si="11"/>
        <v>0</v>
      </c>
      <c r="J74" s="67">
        <v>16441.48</v>
      </c>
      <c r="K74" s="68">
        <v>12.61</v>
      </c>
      <c r="L74" s="69">
        <v>207327.06</v>
      </c>
      <c r="M74" s="70">
        <v>16441.48</v>
      </c>
      <c r="N74" s="78">
        <v>12.61</v>
      </c>
      <c r="O74" s="103">
        <f t="shared" ref="O74:O123" si="18">ROUND(N74*$M74,2)</f>
        <v>207327.06</v>
      </c>
      <c r="P74" s="71">
        <f t="shared" ref="P74:P102" si="19">+M74-J74</f>
        <v>0</v>
      </c>
      <c r="Q74" s="72">
        <f t="shared" ref="Q74:Q102" si="20">+N74-K74</f>
        <v>0</v>
      </c>
      <c r="R74" s="73" t="s">
        <v>235</v>
      </c>
      <c r="S74" s="73"/>
    </row>
    <row r="75" spans="2:19" s="8" customFormat="1" ht="14.45" customHeight="1" x14ac:dyDescent="0.2">
      <c r="B75" s="59" t="s">
        <v>117</v>
      </c>
      <c r="C75" s="60" t="s">
        <v>118</v>
      </c>
      <c r="D75" s="61" t="s">
        <v>23</v>
      </c>
      <c r="E75" s="62">
        <v>923.11</v>
      </c>
      <c r="F75" s="63">
        <v>64.739999999999995</v>
      </c>
      <c r="G75" s="64">
        <f t="shared" si="17"/>
        <v>59762.14</v>
      </c>
      <c r="H75" s="65">
        <f t="shared" si="14"/>
        <v>0</v>
      </c>
      <c r="I75" s="66">
        <f t="shared" si="11"/>
        <v>0</v>
      </c>
      <c r="J75" s="67">
        <v>923.11</v>
      </c>
      <c r="K75" s="68">
        <v>64.739999999999995</v>
      </c>
      <c r="L75" s="69">
        <v>59762.14</v>
      </c>
      <c r="M75" s="70">
        <v>923.11</v>
      </c>
      <c r="N75" s="78">
        <v>64.739999999999995</v>
      </c>
      <c r="O75" s="103">
        <f t="shared" si="18"/>
        <v>59762.14</v>
      </c>
      <c r="P75" s="71">
        <f t="shared" si="19"/>
        <v>0</v>
      </c>
      <c r="Q75" s="72">
        <f t="shared" si="20"/>
        <v>0</v>
      </c>
      <c r="R75" s="73" t="s">
        <v>235</v>
      </c>
      <c r="S75" s="73"/>
    </row>
    <row r="76" spans="2:19" s="8" customFormat="1" ht="14.45" customHeight="1" x14ac:dyDescent="0.2">
      <c r="B76" s="59" t="s">
        <v>119</v>
      </c>
      <c r="C76" s="60" t="s">
        <v>120</v>
      </c>
      <c r="D76" s="61" t="s">
        <v>23</v>
      </c>
      <c r="E76" s="62">
        <v>2124.06</v>
      </c>
      <c r="F76" s="63">
        <v>41.65</v>
      </c>
      <c r="G76" s="64">
        <f t="shared" si="17"/>
        <v>88467.1</v>
      </c>
      <c r="H76" s="65">
        <f t="shared" si="14"/>
        <v>0</v>
      </c>
      <c r="I76" s="66">
        <f t="shared" si="11"/>
        <v>0</v>
      </c>
      <c r="J76" s="67">
        <v>2124.06</v>
      </c>
      <c r="K76" s="68">
        <v>41.65</v>
      </c>
      <c r="L76" s="69">
        <v>88467.1</v>
      </c>
      <c r="M76" s="70">
        <v>2124.06</v>
      </c>
      <c r="N76" s="78">
        <v>41.65</v>
      </c>
      <c r="O76" s="103">
        <f t="shared" si="18"/>
        <v>88467.1</v>
      </c>
      <c r="P76" s="71">
        <f t="shared" si="19"/>
        <v>0</v>
      </c>
      <c r="Q76" s="72">
        <f t="shared" si="20"/>
        <v>0</v>
      </c>
      <c r="R76" s="73" t="s">
        <v>235</v>
      </c>
      <c r="S76" s="73"/>
    </row>
    <row r="77" spans="2:19" s="8" customFormat="1" ht="14.45" customHeight="1" x14ac:dyDescent="0.2">
      <c r="B77" s="59" t="s">
        <v>121</v>
      </c>
      <c r="C77" s="60" t="s">
        <v>122</v>
      </c>
      <c r="D77" s="61" t="s">
        <v>23</v>
      </c>
      <c r="E77" s="62">
        <v>901.6</v>
      </c>
      <c r="F77" s="63">
        <v>38.75</v>
      </c>
      <c r="G77" s="64">
        <f t="shared" si="17"/>
        <v>34937</v>
      </c>
      <c r="H77" s="65">
        <f t="shared" si="14"/>
        <v>0</v>
      </c>
      <c r="I77" s="66">
        <f t="shared" si="11"/>
        <v>0</v>
      </c>
      <c r="J77" s="67">
        <v>901.6</v>
      </c>
      <c r="K77" s="68">
        <v>38.75</v>
      </c>
      <c r="L77" s="69">
        <v>34937</v>
      </c>
      <c r="M77" s="70">
        <v>901.6</v>
      </c>
      <c r="N77" s="78">
        <v>38.75</v>
      </c>
      <c r="O77" s="103">
        <f t="shared" si="18"/>
        <v>34937</v>
      </c>
      <c r="P77" s="71">
        <f t="shared" si="19"/>
        <v>0</v>
      </c>
      <c r="Q77" s="72">
        <f t="shared" si="20"/>
        <v>0</v>
      </c>
      <c r="R77" s="73" t="s">
        <v>235</v>
      </c>
      <c r="S77" s="73"/>
    </row>
    <row r="78" spans="2:19" s="8" customFormat="1" ht="14.45" customHeight="1" x14ac:dyDescent="0.2">
      <c r="B78" s="59" t="s">
        <v>123</v>
      </c>
      <c r="C78" s="60" t="s">
        <v>124</v>
      </c>
      <c r="D78" s="61" t="s">
        <v>5</v>
      </c>
      <c r="E78" s="62">
        <v>1</v>
      </c>
      <c r="F78" s="63">
        <v>8008.74</v>
      </c>
      <c r="G78" s="64">
        <f t="shared" si="17"/>
        <v>8008.74</v>
      </c>
      <c r="H78" s="65">
        <f t="shared" si="14"/>
        <v>0</v>
      </c>
      <c r="I78" s="66">
        <f t="shared" si="11"/>
        <v>0</v>
      </c>
      <c r="J78" s="67">
        <v>1</v>
      </c>
      <c r="K78" s="68">
        <v>8008.74</v>
      </c>
      <c r="L78" s="69">
        <v>8008.74</v>
      </c>
      <c r="M78" s="70">
        <v>1</v>
      </c>
      <c r="N78" s="78">
        <v>8008.74</v>
      </c>
      <c r="O78" s="103">
        <f t="shared" si="18"/>
        <v>8008.74</v>
      </c>
      <c r="P78" s="71">
        <f t="shared" si="19"/>
        <v>0</v>
      </c>
      <c r="Q78" s="72">
        <f t="shared" si="20"/>
        <v>0</v>
      </c>
      <c r="R78" s="73" t="s">
        <v>235</v>
      </c>
      <c r="S78" s="73"/>
    </row>
    <row r="79" spans="2:19" s="8" customFormat="1" ht="14.45" customHeight="1" x14ac:dyDescent="0.2">
      <c r="B79" s="59" t="s">
        <v>125</v>
      </c>
      <c r="C79" s="60" t="s">
        <v>126</v>
      </c>
      <c r="D79" s="61" t="s">
        <v>29</v>
      </c>
      <c r="E79" s="62">
        <v>823.26</v>
      </c>
      <c r="F79" s="63">
        <v>452.34000000000003</v>
      </c>
      <c r="G79" s="64">
        <f t="shared" si="17"/>
        <v>372393.43</v>
      </c>
      <c r="H79" s="65">
        <f t="shared" si="14"/>
        <v>0</v>
      </c>
      <c r="I79" s="66">
        <f t="shared" ref="I79:I110" si="21">+N79-F79</f>
        <v>0</v>
      </c>
      <c r="J79" s="67">
        <v>823.26</v>
      </c>
      <c r="K79" s="68">
        <v>452.34</v>
      </c>
      <c r="L79" s="69">
        <v>372393.43</v>
      </c>
      <c r="M79" s="70">
        <v>823.26</v>
      </c>
      <c r="N79" s="78">
        <v>452.34</v>
      </c>
      <c r="O79" s="103">
        <f t="shared" si="18"/>
        <v>372393.43</v>
      </c>
      <c r="P79" s="71">
        <f t="shared" si="19"/>
        <v>0</v>
      </c>
      <c r="Q79" s="72">
        <f t="shared" si="20"/>
        <v>0</v>
      </c>
      <c r="R79" s="73" t="s">
        <v>235</v>
      </c>
      <c r="S79" s="73"/>
    </row>
    <row r="80" spans="2:19" s="8" customFormat="1" ht="14.45" customHeight="1" x14ac:dyDescent="0.2">
      <c r="B80" s="59" t="s">
        <v>127</v>
      </c>
      <c r="C80" s="60" t="s">
        <v>128</v>
      </c>
      <c r="D80" s="61" t="s">
        <v>29</v>
      </c>
      <c r="E80" s="62">
        <v>28.67</v>
      </c>
      <c r="F80" s="63">
        <v>425.6</v>
      </c>
      <c r="G80" s="64">
        <f t="shared" si="17"/>
        <v>12201.95</v>
      </c>
      <c r="H80" s="65">
        <f t="shared" si="14"/>
        <v>0</v>
      </c>
      <c r="I80" s="66">
        <f t="shared" si="21"/>
        <v>0</v>
      </c>
      <c r="J80" s="67">
        <v>28.67</v>
      </c>
      <c r="K80" s="68">
        <v>425.6</v>
      </c>
      <c r="L80" s="69">
        <v>12201.95</v>
      </c>
      <c r="M80" s="70">
        <v>28.67</v>
      </c>
      <c r="N80" s="78">
        <v>425.6</v>
      </c>
      <c r="O80" s="103">
        <f t="shared" si="18"/>
        <v>12201.95</v>
      </c>
      <c r="P80" s="71">
        <f t="shared" si="19"/>
        <v>0</v>
      </c>
      <c r="Q80" s="72">
        <f t="shared" si="20"/>
        <v>0</v>
      </c>
      <c r="R80" s="73" t="s">
        <v>235</v>
      </c>
      <c r="S80" s="73"/>
    </row>
    <row r="81" spans="1:19" s="8" customFormat="1" ht="14.45" customHeight="1" x14ac:dyDescent="0.2">
      <c r="B81" s="59" t="s">
        <v>129</v>
      </c>
      <c r="C81" s="60" t="s">
        <v>130</v>
      </c>
      <c r="D81" s="61" t="s">
        <v>29</v>
      </c>
      <c r="E81" s="62">
        <v>235.18</v>
      </c>
      <c r="F81" s="63">
        <v>382.71000000000004</v>
      </c>
      <c r="G81" s="64">
        <f t="shared" si="17"/>
        <v>90005.74</v>
      </c>
      <c r="H81" s="65">
        <f t="shared" si="14"/>
        <v>0</v>
      </c>
      <c r="I81" s="66">
        <f t="shared" si="21"/>
        <v>0</v>
      </c>
      <c r="J81" s="67">
        <v>235.18</v>
      </c>
      <c r="K81" s="68">
        <v>382.71</v>
      </c>
      <c r="L81" s="69">
        <v>90005.74</v>
      </c>
      <c r="M81" s="70">
        <v>235.18</v>
      </c>
      <c r="N81" s="78">
        <v>382.71</v>
      </c>
      <c r="O81" s="103">
        <f t="shared" si="18"/>
        <v>90005.74</v>
      </c>
      <c r="P81" s="71">
        <f t="shared" si="19"/>
        <v>0</v>
      </c>
      <c r="Q81" s="72">
        <f t="shared" si="20"/>
        <v>0</v>
      </c>
      <c r="R81" s="73" t="s">
        <v>235</v>
      </c>
      <c r="S81" s="73"/>
    </row>
    <row r="82" spans="1:19" s="8" customFormat="1" ht="14.45" customHeight="1" x14ac:dyDescent="0.2">
      <c r="B82" s="59" t="s">
        <v>131</v>
      </c>
      <c r="C82" s="60" t="s">
        <v>132</v>
      </c>
      <c r="D82" s="61" t="s">
        <v>29</v>
      </c>
      <c r="E82" s="62">
        <v>227.97</v>
      </c>
      <c r="F82" s="63">
        <v>441.07</v>
      </c>
      <c r="G82" s="64">
        <f t="shared" si="17"/>
        <v>100550.73</v>
      </c>
      <c r="H82" s="65">
        <f t="shared" si="14"/>
        <v>0</v>
      </c>
      <c r="I82" s="66">
        <f t="shared" si="21"/>
        <v>0</v>
      </c>
      <c r="J82" s="67">
        <v>227.97</v>
      </c>
      <c r="K82" s="68">
        <v>441.07</v>
      </c>
      <c r="L82" s="69">
        <v>100550.73</v>
      </c>
      <c r="M82" s="70">
        <v>227.97</v>
      </c>
      <c r="N82" s="78">
        <v>441.07</v>
      </c>
      <c r="O82" s="103">
        <f t="shared" si="18"/>
        <v>100550.73</v>
      </c>
      <c r="P82" s="71">
        <f t="shared" si="19"/>
        <v>0</v>
      </c>
      <c r="Q82" s="72">
        <f t="shared" si="20"/>
        <v>0</v>
      </c>
      <c r="R82" s="73" t="s">
        <v>235</v>
      </c>
      <c r="S82" s="73"/>
    </row>
    <row r="83" spans="1:19" s="8" customFormat="1" ht="14.45" customHeight="1" x14ac:dyDescent="0.2">
      <c r="B83" s="59" t="s">
        <v>133</v>
      </c>
      <c r="C83" s="60" t="s">
        <v>134</v>
      </c>
      <c r="D83" s="61" t="s">
        <v>29</v>
      </c>
      <c r="E83" s="62">
        <v>405.08</v>
      </c>
      <c r="F83" s="63">
        <v>613.78</v>
      </c>
      <c r="G83" s="64">
        <f t="shared" si="17"/>
        <v>248630</v>
      </c>
      <c r="H83" s="65">
        <f t="shared" si="14"/>
        <v>0</v>
      </c>
      <c r="I83" s="66">
        <f t="shared" si="21"/>
        <v>0</v>
      </c>
      <c r="J83" s="67">
        <v>405.08</v>
      </c>
      <c r="K83" s="68">
        <v>613.78</v>
      </c>
      <c r="L83" s="69">
        <v>248630</v>
      </c>
      <c r="M83" s="70">
        <v>405.08</v>
      </c>
      <c r="N83" s="78">
        <v>613.78</v>
      </c>
      <c r="O83" s="103">
        <f t="shared" si="18"/>
        <v>248630</v>
      </c>
      <c r="P83" s="71">
        <f t="shared" si="19"/>
        <v>0</v>
      </c>
      <c r="Q83" s="72">
        <f t="shared" si="20"/>
        <v>0</v>
      </c>
      <c r="R83" s="73" t="s">
        <v>235</v>
      </c>
      <c r="S83" s="73"/>
    </row>
    <row r="84" spans="1:19" s="8" customFormat="1" ht="14.45" customHeight="1" x14ac:dyDescent="0.2">
      <c r="B84" s="59" t="s">
        <v>135</v>
      </c>
      <c r="C84" s="60" t="s">
        <v>136</v>
      </c>
      <c r="D84" s="61" t="s">
        <v>29</v>
      </c>
      <c r="E84" s="62">
        <v>267.81</v>
      </c>
      <c r="F84" s="63">
        <v>667.41</v>
      </c>
      <c r="G84" s="64">
        <f t="shared" si="17"/>
        <v>178739.07</v>
      </c>
      <c r="H84" s="65">
        <f t="shared" si="14"/>
        <v>0</v>
      </c>
      <c r="I84" s="66">
        <f t="shared" si="21"/>
        <v>0</v>
      </c>
      <c r="J84" s="67">
        <v>267.81</v>
      </c>
      <c r="K84" s="68">
        <v>667.41</v>
      </c>
      <c r="L84" s="69">
        <v>178739.07</v>
      </c>
      <c r="M84" s="70">
        <v>267.81</v>
      </c>
      <c r="N84" s="78">
        <v>667.41</v>
      </c>
      <c r="O84" s="103">
        <f t="shared" si="18"/>
        <v>178739.07</v>
      </c>
      <c r="P84" s="71">
        <f t="shared" si="19"/>
        <v>0</v>
      </c>
      <c r="Q84" s="72">
        <f t="shared" si="20"/>
        <v>0</v>
      </c>
      <c r="R84" s="73" t="s">
        <v>235</v>
      </c>
      <c r="S84" s="73"/>
    </row>
    <row r="85" spans="1:19" s="8" customFormat="1" ht="14.45" customHeight="1" x14ac:dyDescent="0.2">
      <c r="B85" s="59" t="s">
        <v>137</v>
      </c>
      <c r="C85" s="60" t="s">
        <v>138</v>
      </c>
      <c r="D85" s="61" t="s">
        <v>29</v>
      </c>
      <c r="E85" s="62">
        <v>14.65</v>
      </c>
      <c r="F85" s="63">
        <v>667.41</v>
      </c>
      <c r="G85" s="64">
        <f t="shared" si="17"/>
        <v>9777.56</v>
      </c>
      <c r="H85" s="65">
        <f t="shared" si="14"/>
        <v>0</v>
      </c>
      <c r="I85" s="66">
        <f t="shared" si="21"/>
        <v>0</v>
      </c>
      <c r="J85" s="67">
        <v>14.65</v>
      </c>
      <c r="K85" s="68">
        <v>667.41</v>
      </c>
      <c r="L85" s="69">
        <v>9777.56</v>
      </c>
      <c r="M85" s="70">
        <v>14.65</v>
      </c>
      <c r="N85" s="78">
        <v>667.41</v>
      </c>
      <c r="O85" s="103">
        <f t="shared" si="18"/>
        <v>9777.56</v>
      </c>
      <c r="P85" s="71">
        <f t="shared" si="19"/>
        <v>0</v>
      </c>
      <c r="Q85" s="72">
        <f t="shared" si="20"/>
        <v>0</v>
      </c>
      <c r="R85" s="73" t="s">
        <v>235</v>
      </c>
      <c r="S85" s="73"/>
    </row>
    <row r="86" spans="1:19" s="8" customFormat="1" ht="14.45" customHeight="1" x14ac:dyDescent="0.2">
      <c r="B86" s="59" t="s">
        <v>139</v>
      </c>
      <c r="C86" s="60" t="s">
        <v>140</v>
      </c>
      <c r="D86" s="61" t="s">
        <v>141</v>
      </c>
      <c r="E86" s="62">
        <v>22865.23</v>
      </c>
      <c r="F86" s="63">
        <v>8.15</v>
      </c>
      <c r="G86" s="64">
        <f t="shared" si="17"/>
        <v>186351.62</v>
      </c>
      <c r="H86" s="65">
        <f t="shared" si="14"/>
        <v>0</v>
      </c>
      <c r="I86" s="66">
        <f t="shared" si="21"/>
        <v>0</v>
      </c>
      <c r="J86" s="67">
        <v>22865.23</v>
      </c>
      <c r="K86" s="68">
        <v>8.15</v>
      </c>
      <c r="L86" s="69">
        <v>186351.62</v>
      </c>
      <c r="M86" s="70">
        <v>22865.23</v>
      </c>
      <c r="N86" s="78">
        <v>8.15</v>
      </c>
      <c r="O86" s="103">
        <f t="shared" si="18"/>
        <v>186351.62</v>
      </c>
      <c r="P86" s="71">
        <f t="shared" si="19"/>
        <v>0</v>
      </c>
      <c r="Q86" s="72">
        <f t="shared" si="20"/>
        <v>0</v>
      </c>
      <c r="R86" s="73" t="s">
        <v>235</v>
      </c>
      <c r="S86" s="73"/>
    </row>
    <row r="87" spans="1:19" s="8" customFormat="1" ht="14.45" customHeight="1" x14ac:dyDescent="0.2">
      <c r="B87" s="59" t="s">
        <v>142</v>
      </c>
      <c r="C87" s="60" t="s">
        <v>143</v>
      </c>
      <c r="D87" s="61" t="s">
        <v>144</v>
      </c>
      <c r="E87" s="62">
        <v>2596.92</v>
      </c>
      <c r="F87" s="63">
        <v>76.52</v>
      </c>
      <c r="G87" s="64">
        <f t="shared" si="17"/>
        <v>198716.32</v>
      </c>
      <c r="H87" s="65">
        <f t="shared" ref="H87:H118" si="22">+M87-E87</f>
        <v>0</v>
      </c>
      <c r="I87" s="66">
        <f t="shared" si="21"/>
        <v>0</v>
      </c>
      <c r="J87" s="67">
        <v>2596.92</v>
      </c>
      <c r="K87" s="68">
        <v>76.52</v>
      </c>
      <c r="L87" s="69">
        <v>198716.32</v>
      </c>
      <c r="M87" s="70">
        <v>2596.92</v>
      </c>
      <c r="N87" s="78">
        <v>76.52</v>
      </c>
      <c r="O87" s="103">
        <f t="shared" si="18"/>
        <v>198716.32</v>
      </c>
      <c r="P87" s="71">
        <f t="shared" si="19"/>
        <v>0</v>
      </c>
      <c r="Q87" s="72">
        <f t="shared" si="20"/>
        <v>0</v>
      </c>
      <c r="R87" s="73" t="s">
        <v>235</v>
      </c>
      <c r="S87" s="73"/>
    </row>
    <row r="88" spans="1:19" s="8" customFormat="1" ht="14.45" customHeight="1" x14ac:dyDescent="0.2">
      <c r="B88" s="59" t="s">
        <v>145</v>
      </c>
      <c r="C88" s="60" t="s">
        <v>146</v>
      </c>
      <c r="D88" s="61" t="s">
        <v>144</v>
      </c>
      <c r="E88" s="62">
        <v>110.93</v>
      </c>
      <c r="F88" s="63">
        <v>127.89</v>
      </c>
      <c r="G88" s="64">
        <f t="shared" si="17"/>
        <v>14186.84</v>
      </c>
      <c r="H88" s="65">
        <f t="shared" si="22"/>
        <v>0</v>
      </c>
      <c r="I88" s="66">
        <f t="shared" si="21"/>
        <v>0</v>
      </c>
      <c r="J88" s="67">
        <v>110.93</v>
      </c>
      <c r="K88" s="68">
        <v>127.89</v>
      </c>
      <c r="L88" s="69">
        <v>14186.84</v>
      </c>
      <c r="M88" s="70">
        <v>110.93</v>
      </c>
      <c r="N88" s="78">
        <v>127.89</v>
      </c>
      <c r="O88" s="103">
        <f t="shared" si="18"/>
        <v>14186.84</v>
      </c>
      <c r="P88" s="71">
        <f t="shared" si="19"/>
        <v>0</v>
      </c>
      <c r="Q88" s="72">
        <f t="shared" si="20"/>
        <v>0</v>
      </c>
      <c r="R88" s="73" t="s">
        <v>235</v>
      </c>
      <c r="S88" s="73"/>
    </row>
    <row r="89" spans="1:19" s="95" customFormat="1" ht="14.45" customHeight="1" x14ac:dyDescent="0.2">
      <c r="A89" s="8"/>
      <c r="B89" s="59" t="s">
        <v>147</v>
      </c>
      <c r="C89" s="60" t="s">
        <v>148</v>
      </c>
      <c r="D89" s="61" t="s">
        <v>65</v>
      </c>
      <c r="E89" s="62">
        <v>39.4</v>
      </c>
      <c r="F89" s="63">
        <v>905.75</v>
      </c>
      <c r="G89" s="64">
        <f t="shared" si="17"/>
        <v>35686.550000000003</v>
      </c>
      <c r="H89" s="65">
        <f t="shared" si="22"/>
        <v>0</v>
      </c>
      <c r="I89" s="66">
        <f t="shared" si="21"/>
        <v>0</v>
      </c>
      <c r="J89" s="67">
        <v>39.4</v>
      </c>
      <c r="K89" s="68">
        <v>905.75</v>
      </c>
      <c r="L89" s="69">
        <v>35686.550000000003</v>
      </c>
      <c r="M89" s="70">
        <v>39.4</v>
      </c>
      <c r="N89" s="78">
        <v>905.75</v>
      </c>
      <c r="O89" s="103">
        <f t="shared" si="18"/>
        <v>35686.550000000003</v>
      </c>
      <c r="P89" s="71">
        <f t="shared" si="19"/>
        <v>0</v>
      </c>
      <c r="Q89" s="72">
        <f t="shared" si="20"/>
        <v>0</v>
      </c>
      <c r="R89" s="73" t="s">
        <v>235</v>
      </c>
      <c r="S89" s="73"/>
    </row>
    <row r="90" spans="1:19" s="95" customFormat="1" ht="14.45" customHeight="1" x14ac:dyDescent="0.2">
      <c r="A90" s="8"/>
      <c r="B90" s="59" t="s">
        <v>149</v>
      </c>
      <c r="C90" s="60" t="s">
        <v>150</v>
      </c>
      <c r="D90" s="61" t="s">
        <v>65</v>
      </c>
      <c r="E90" s="62">
        <v>110.22</v>
      </c>
      <c r="F90" s="63">
        <v>1462.69</v>
      </c>
      <c r="G90" s="64">
        <f t="shared" si="17"/>
        <v>161217.69</v>
      </c>
      <c r="H90" s="65">
        <f t="shared" si="22"/>
        <v>0</v>
      </c>
      <c r="I90" s="66">
        <f t="shared" si="21"/>
        <v>0</v>
      </c>
      <c r="J90" s="67">
        <v>110.22</v>
      </c>
      <c r="K90" s="68">
        <v>1462.69</v>
      </c>
      <c r="L90" s="69">
        <v>161217.69</v>
      </c>
      <c r="M90" s="70">
        <v>110.22</v>
      </c>
      <c r="N90" s="78">
        <v>1462.69</v>
      </c>
      <c r="O90" s="103">
        <f t="shared" si="18"/>
        <v>161217.69</v>
      </c>
      <c r="P90" s="71">
        <f t="shared" si="19"/>
        <v>0</v>
      </c>
      <c r="Q90" s="72">
        <f t="shared" si="20"/>
        <v>0</v>
      </c>
      <c r="R90" s="73" t="s">
        <v>235</v>
      </c>
      <c r="S90" s="73"/>
    </row>
    <row r="91" spans="1:19" s="8" customFormat="1" ht="14.45" customHeight="1" x14ac:dyDescent="0.2">
      <c r="B91" s="59" t="s">
        <v>151</v>
      </c>
      <c r="C91" s="60" t="s">
        <v>152</v>
      </c>
      <c r="D91" s="61" t="s">
        <v>65</v>
      </c>
      <c r="E91" s="62">
        <v>23.8</v>
      </c>
      <c r="F91" s="63">
        <v>1897.8400000000001</v>
      </c>
      <c r="G91" s="64">
        <f t="shared" si="17"/>
        <v>45168.59</v>
      </c>
      <c r="H91" s="65">
        <f t="shared" si="22"/>
        <v>0</v>
      </c>
      <c r="I91" s="66">
        <f t="shared" si="21"/>
        <v>0</v>
      </c>
      <c r="J91" s="67">
        <v>23.8</v>
      </c>
      <c r="K91" s="68">
        <v>1897.84</v>
      </c>
      <c r="L91" s="69">
        <v>45168.59</v>
      </c>
      <c r="M91" s="70">
        <v>23.8</v>
      </c>
      <c r="N91" s="78">
        <v>1897.84</v>
      </c>
      <c r="O91" s="103">
        <f t="shared" si="18"/>
        <v>45168.59</v>
      </c>
      <c r="P91" s="71">
        <f t="shared" si="19"/>
        <v>0</v>
      </c>
      <c r="Q91" s="72">
        <f t="shared" si="20"/>
        <v>0</v>
      </c>
      <c r="R91" s="73" t="s">
        <v>235</v>
      </c>
      <c r="S91" s="73"/>
    </row>
    <row r="92" spans="1:19" s="8" customFormat="1" ht="14.45" customHeight="1" x14ac:dyDescent="0.2">
      <c r="B92" s="59" t="s">
        <v>153</v>
      </c>
      <c r="C92" s="60" t="s">
        <v>154</v>
      </c>
      <c r="D92" s="61" t="s">
        <v>65</v>
      </c>
      <c r="E92" s="62">
        <v>67.3</v>
      </c>
      <c r="F92" s="63">
        <v>2031.65</v>
      </c>
      <c r="G92" s="64">
        <f t="shared" si="17"/>
        <v>136730.04999999999</v>
      </c>
      <c r="H92" s="65">
        <f t="shared" si="22"/>
        <v>0</v>
      </c>
      <c r="I92" s="66">
        <f t="shared" si="21"/>
        <v>0</v>
      </c>
      <c r="J92" s="67">
        <v>67.3</v>
      </c>
      <c r="K92" s="68">
        <v>2031.65</v>
      </c>
      <c r="L92" s="69">
        <v>136730.04999999999</v>
      </c>
      <c r="M92" s="70">
        <v>67.3</v>
      </c>
      <c r="N92" s="78">
        <v>2031.65</v>
      </c>
      <c r="O92" s="103">
        <f t="shared" si="18"/>
        <v>136730.04999999999</v>
      </c>
      <c r="P92" s="71">
        <f t="shared" si="19"/>
        <v>0</v>
      </c>
      <c r="Q92" s="72">
        <f t="shared" si="20"/>
        <v>0</v>
      </c>
      <c r="R92" s="73" t="s">
        <v>235</v>
      </c>
      <c r="S92" s="73"/>
    </row>
    <row r="93" spans="1:19" s="8" customFormat="1" ht="14.45" customHeight="1" x14ac:dyDescent="0.2">
      <c r="B93" s="59" t="s">
        <v>155</v>
      </c>
      <c r="C93" s="60" t="s">
        <v>156</v>
      </c>
      <c r="D93" s="61" t="s">
        <v>5</v>
      </c>
      <c r="E93" s="62">
        <v>2</v>
      </c>
      <c r="F93" s="63">
        <v>14735.85</v>
      </c>
      <c r="G93" s="64">
        <v>29471.7</v>
      </c>
      <c r="H93" s="65">
        <f t="shared" si="22"/>
        <v>0</v>
      </c>
      <c r="I93" s="66">
        <f t="shared" si="21"/>
        <v>0</v>
      </c>
      <c r="J93" s="67">
        <v>2</v>
      </c>
      <c r="K93" s="68">
        <v>14735.85</v>
      </c>
      <c r="L93" s="69">
        <v>29471.7</v>
      </c>
      <c r="M93" s="70">
        <v>2</v>
      </c>
      <c r="N93" s="78">
        <v>14735.85</v>
      </c>
      <c r="O93" s="103">
        <f t="shared" si="18"/>
        <v>29471.7</v>
      </c>
      <c r="P93" s="71">
        <f t="shared" si="19"/>
        <v>0</v>
      </c>
      <c r="Q93" s="72">
        <f t="shared" si="20"/>
        <v>0</v>
      </c>
      <c r="R93" s="73" t="s">
        <v>235</v>
      </c>
      <c r="S93" s="73"/>
    </row>
    <row r="94" spans="1:19" s="8" customFormat="1" ht="14.45" customHeight="1" x14ac:dyDescent="0.2">
      <c r="B94" s="59" t="s">
        <v>157</v>
      </c>
      <c r="C94" s="60" t="s">
        <v>158</v>
      </c>
      <c r="D94" s="61" t="s">
        <v>5</v>
      </c>
      <c r="E94" s="62">
        <v>8</v>
      </c>
      <c r="F94" s="63">
        <v>22089.05</v>
      </c>
      <c r="G94" s="64">
        <v>176712.4</v>
      </c>
      <c r="H94" s="65">
        <f t="shared" si="22"/>
        <v>0</v>
      </c>
      <c r="I94" s="66">
        <f t="shared" si="21"/>
        <v>0</v>
      </c>
      <c r="J94" s="67">
        <v>8</v>
      </c>
      <c r="K94" s="68">
        <v>22089.05</v>
      </c>
      <c r="L94" s="69">
        <v>176712.4</v>
      </c>
      <c r="M94" s="70">
        <v>8</v>
      </c>
      <c r="N94" s="78">
        <v>22089.05</v>
      </c>
      <c r="O94" s="103">
        <f t="shared" si="18"/>
        <v>176712.4</v>
      </c>
      <c r="P94" s="71">
        <f t="shared" si="19"/>
        <v>0</v>
      </c>
      <c r="Q94" s="72">
        <f t="shared" si="20"/>
        <v>0</v>
      </c>
      <c r="R94" s="73" t="s">
        <v>235</v>
      </c>
      <c r="S94" s="73"/>
    </row>
    <row r="95" spans="1:19" s="8" customFormat="1" ht="14.45" customHeight="1" x14ac:dyDescent="0.2">
      <c r="B95" s="59" t="s">
        <v>159</v>
      </c>
      <c r="C95" s="60" t="s">
        <v>160</v>
      </c>
      <c r="D95" s="61" t="s">
        <v>5</v>
      </c>
      <c r="E95" s="62">
        <v>6</v>
      </c>
      <c r="F95" s="63">
        <v>38606.65</v>
      </c>
      <c r="G95" s="64">
        <v>231639.9</v>
      </c>
      <c r="H95" s="65">
        <f t="shared" si="22"/>
        <v>0</v>
      </c>
      <c r="I95" s="66">
        <f t="shared" si="21"/>
        <v>0</v>
      </c>
      <c r="J95" s="67">
        <v>6</v>
      </c>
      <c r="K95" s="68">
        <v>38606.65</v>
      </c>
      <c r="L95" s="69">
        <v>231639.9</v>
      </c>
      <c r="M95" s="70">
        <v>6</v>
      </c>
      <c r="N95" s="78">
        <v>38606.65</v>
      </c>
      <c r="O95" s="103">
        <f t="shared" si="18"/>
        <v>231639.9</v>
      </c>
      <c r="P95" s="71">
        <f t="shared" si="19"/>
        <v>0</v>
      </c>
      <c r="Q95" s="72">
        <f t="shared" si="20"/>
        <v>0</v>
      </c>
      <c r="R95" s="73" t="s">
        <v>235</v>
      </c>
      <c r="S95" s="73"/>
    </row>
    <row r="96" spans="1:19" s="8" customFormat="1" ht="14.45" customHeight="1" x14ac:dyDescent="0.2">
      <c r="B96" s="59" t="s">
        <v>161</v>
      </c>
      <c r="C96" s="60" t="s">
        <v>162</v>
      </c>
      <c r="D96" s="61" t="s">
        <v>5</v>
      </c>
      <c r="E96" s="62">
        <v>2</v>
      </c>
      <c r="F96" s="63">
        <v>26157.65</v>
      </c>
      <c r="G96" s="64">
        <f t="shared" ref="G96:G102" si="23">ROUND(E96*$F96,2)</f>
        <v>52315.3</v>
      </c>
      <c r="H96" s="65">
        <f t="shared" si="22"/>
        <v>0</v>
      </c>
      <c r="I96" s="66">
        <f t="shared" si="21"/>
        <v>0</v>
      </c>
      <c r="J96" s="67">
        <v>2</v>
      </c>
      <c r="K96" s="68">
        <v>26157.65</v>
      </c>
      <c r="L96" s="69">
        <v>52315.3</v>
      </c>
      <c r="M96" s="70">
        <v>2</v>
      </c>
      <c r="N96" s="78">
        <v>26157.65</v>
      </c>
      <c r="O96" s="103">
        <f t="shared" si="18"/>
        <v>52315.3</v>
      </c>
      <c r="P96" s="71">
        <f t="shared" si="19"/>
        <v>0</v>
      </c>
      <c r="Q96" s="72">
        <f t="shared" si="20"/>
        <v>0</v>
      </c>
      <c r="R96" s="73" t="s">
        <v>235</v>
      </c>
      <c r="S96" s="73"/>
    </row>
    <row r="97" spans="2:19" s="8" customFormat="1" ht="14.45" customHeight="1" x14ac:dyDescent="0.2">
      <c r="B97" s="59" t="s">
        <v>163</v>
      </c>
      <c r="C97" s="60" t="s">
        <v>164</v>
      </c>
      <c r="D97" s="61" t="s">
        <v>144</v>
      </c>
      <c r="E97" s="62">
        <v>34.979999999999997</v>
      </c>
      <c r="F97" s="63">
        <v>1743.3500000000001</v>
      </c>
      <c r="G97" s="64">
        <f t="shared" si="23"/>
        <v>60982.38</v>
      </c>
      <c r="H97" s="65">
        <f t="shared" si="22"/>
        <v>0</v>
      </c>
      <c r="I97" s="66">
        <f t="shared" si="21"/>
        <v>0</v>
      </c>
      <c r="J97" s="67">
        <v>34.979999999999997</v>
      </c>
      <c r="K97" s="68">
        <v>1743.35</v>
      </c>
      <c r="L97" s="69">
        <v>60982.38</v>
      </c>
      <c r="M97" s="70">
        <v>34.979999999999997</v>
      </c>
      <c r="N97" s="78">
        <v>1743.35</v>
      </c>
      <c r="O97" s="103">
        <f t="shared" si="18"/>
        <v>60982.38</v>
      </c>
      <c r="P97" s="71">
        <f t="shared" si="19"/>
        <v>0</v>
      </c>
      <c r="Q97" s="72">
        <f t="shared" si="20"/>
        <v>0</v>
      </c>
      <c r="R97" s="73" t="s">
        <v>235</v>
      </c>
      <c r="S97" s="73"/>
    </row>
    <row r="98" spans="2:19" s="8" customFormat="1" ht="14.45" customHeight="1" x14ac:dyDescent="0.2">
      <c r="B98" s="59" t="s">
        <v>165</v>
      </c>
      <c r="C98" s="60" t="s">
        <v>166</v>
      </c>
      <c r="D98" s="61" t="s">
        <v>65</v>
      </c>
      <c r="E98" s="62">
        <v>32.4</v>
      </c>
      <c r="F98" s="63">
        <v>869.88</v>
      </c>
      <c r="G98" s="64">
        <f t="shared" si="23"/>
        <v>28184.11</v>
      </c>
      <c r="H98" s="65">
        <f t="shared" si="22"/>
        <v>0</v>
      </c>
      <c r="I98" s="66">
        <f t="shared" si="21"/>
        <v>0</v>
      </c>
      <c r="J98" s="67">
        <v>32.4</v>
      </c>
      <c r="K98" s="68">
        <v>869.88</v>
      </c>
      <c r="L98" s="69">
        <v>28184.11</v>
      </c>
      <c r="M98" s="70">
        <v>32.4</v>
      </c>
      <c r="N98" s="78">
        <v>869.88</v>
      </c>
      <c r="O98" s="103">
        <f t="shared" si="18"/>
        <v>28184.11</v>
      </c>
      <c r="P98" s="71">
        <f t="shared" si="19"/>
        <v>0</v>
      </c>
      <c r="Q98" s="72">
        <f t="shared" si="20"/>
        <v>0</v>
      </c>
      <c r="R98" s="73" t="s">
        <v>235</v>
      </c>
      <c r="S98" s="73"/>
    </row>
    <row r="99" spans="2:19" s="8" customFormat="1" ht="14.45" customHeight="1" x14ac:dyDescent="0.2">
      <c r="B99" s="59" t="s">
        <v>167</v>
      </c>
      <c r="C99" s="60" t="s">
        <v>168</v>
      </c>
      <c r="D99" s="61" t="s">
        <v>65</v>
      </c>
      <c r="E99" s="62">
        <v>82.94</v>
      </c>
      <c r="F99" s="63">
        <v>81.010000000000005</v>
      </c>
      <c r="G99" s="64">
        <f t="shared" si="23"/>
        <v>6718.97</v>
      </c>
      <c r="H99" s="65">
        <f t="shared" si="22"/>
        <v>0</v>
      </c>
      <c r="I99" s="66">
        <f t="shared" si="21"/>
        <v>0</v>
      </c>
      <c r="J99" s="67">
        <v>82.94</v>
      </c>
      <c r="K99" s="68">
        <v>81.010000000000005</v>
      </c>
      <c r="L99" s="69">
        <v>6718.97</v>
      </c>
      <c r="M99" s="70">
        <v>82.94</v>
      </c>
      <c r="N99" s="78">
        <v>81.010000000000005</v>
      </c>
      <c r="O99" s="103">
        <f t="shared" si="18"/>
        <v>6718.97</v>
      </c>
      <c r="P99" s="71">
        <f t="shared" si="19"/>
        <v>0</v>
      </c>
      <c r="Q99" s="72">
        <f t="shared" si="20"/>
        <v>0</v>
      </c>
      <c r="R99" s="73" t="s">
        <v>235</v>
      </c>
      <c r="S99" s="73"/>
    </row>
    <row r="100" spans="2:19" s="8" customFormat="1" ht="14.45" customHeight="1" x14ac:dyDescent="0.2">
      <c r="B100" s="59" t="s">
        <v>169</v>
      </c>
      <c r="C100" s="60" t="s">
        <v>170</v>
      </c>
      <c r="D100" s="61" t="s">
        <v>65</v>
      </c>
      <c r="E100" s="62">
        <v>522.04</v>
      </c>
      <c r="F100" s="63">
        <v>96.960000000000008</v>
      </c>
      <c r="G100" s="64">
        <f t="shared" si="23"/>
        <v>50617</v>
      </c>
      <c r="H100" s="65">
        <f t="shared" si="22"/>
        <v>0</v>
      </c>
      <c r="I100" s="66">
        <f t="shared" si="21"/>
        <v>0</v>
      </c>
      <c r="J100" s="67">
        <v>522.04</v>
      </c>
      <c r="K100" s="68">
        <v>96.96</v>
      </c>
      <c r="L100" s="69">
        <v>50617</v>
      </c>
      <c r="M100" s="70">
        <v>522.04</v>
      </c>
      <c r="N100" s="78">
        <v>96.96</v>
      </c>
      <c r="O100" s="103">
        <f t="shared" si="18"/>
        <v>50617</v>
      </c>
      <c r="P100" s="71">
        <f t="shared" si="19"/>
        <v>0</v>
      </c>
      <c r="Q100" s="72">
        <f t="shared" si="20"/>
        <v>0</v>
      </c>
      <c r="R100" s="73" t="s">
        <v>235</v>
      </c>
      <c r="S100" s="73"/>
    </row>
    <row r="101" spans="2:19" s="8" customFormat="1" ht="14.45" customHeight="1" x14ac:dyDescent="0.2">
      <c r="B101" s="59" t="s">
        <v>171</v>
      </c>
      <c r="C101" s="60" t="s">
        <v>172</v>
      </c>
      <c r="D101" s="61" t="s">
        <v>65</v>
      </c>
      <c r="E101" s="62">
        <v>1209.8</v>
      </c>
      <c r="F101" s="63">
        <v>23.43</v>
      </c>
      <c r="G101" s="64">
        <f t="shared" si="23"/>
        <v>28345.61</v>
      </c>
      <c r="H101" s="65">
        <f t="shared" si="22"/>
        <v>0</v>
      </c>
      <c r="I101" s="66">
        <f t="shared" si="21"/>
        <v>0</v>
      </c>
      <c r="J101" s="67">
        <v>1209.8</v>
      </c>
      <c r="K101" s="68">
        <v>23.43</v>
      </c>
      <c r="L101" s="69">
        <v>28345.61</v>
      </c>
      <c r="M101" s="70">
        <v>1209.8</v>
      </c>
      <c r="N101" s="78">
        <v>23.43</v>
      </c>
      <c r="O101" s="103">
        <f t="shared" si="18"/>
        <v>28345.61</v>
      </c>
      <c r="P101" s="71">
        <f t="shared" si="19"/>
        <v>0</v>
      </c>
      <c r="Q101" s="72">
        <f t="shared" si="20"/>
        <v>0</v>
      </c>
      <c r="R101" s="73" t="s">
        <v>235</v>
      </c>
      <c r="S101" s="73"/>
    </row>
    <row r="102" spans="2:19" s="8" customFormat="1" ht="14.45" customHeight="1" x14ac:dyDescent="0.2">
      <c r="B102" s="59" t="s">
        <v>173</v>
      </c>
      <c r="C102" s="60" t="s">
        <v>174</v>
      </c>
      <c r="D102" s="61" t="s">
        <v>144</v>
      </c>
      <c r="E102" s="63">
        <v>1076.95</v>
      </c>
      <c r="F102" s="63">
        <v>25.64</v>
      </c>
      <c r="G102" s="64">
        <f t="shared" si="23"/>
        <v>27613</v>
      </c>
      <c r="H102" s="65">
        <f t="shared" si="22"/>
        <v>0</v>
      </c>
      <c r="I102" s="66">
        <f t="shared" si="21"/>
        <v>0</v>
      </c>
      <c r="J102" s="101">
        <v>1076.95</v>
      </c>
      <c r="K102" s="102">
        <v>25.64</v>
      </c>
      <c r="L102" s="69">
        <v>27613</v>
      </c>
      <c r="M102" s="70">
        <v>1076.95</v>
      </c>
      <c r="N102" s="78">
        <v>25.64</v>
      </c>
      <c r="O102" s="103">
        <f t="shared" si="18"/>
        <v>27613</v>
      </c>
      <c r="P102" s="71">
        <f t="shared" si="19"/>
        <v>0</v>
      </c>
      <c r="Q102" s="72">
        <f t="shared" si="20"/>
        <v>0</v>
      </c>
      <c r="R102" s="73" t="s">
        <v>235</v>
      </c>
      <c r="S102" s="73"/>
    </row>
    <row r="103" spans="2:19" s="58" customFormat="1" ht="14.45" customHeight="1" x14ac:dyDescent="0.2">
      <c r="B103" s="97" t="s">
        <v>219</v>
      </c>
      <c r="C103" s="98" t="s">
        <v>220</v>
      </c>
      <c r="D103" s="74"/>
      <c r="E103" s="75"/>
      <c r="F103" s="63"/>
      <c r="G103" s="47"/>
      <c r="H103" s="65">
        <f t="shared" si="22"/>
        <v>0</v>
      </c>
      <c r="I103" s="66">
        <f t="shared" si="21"/>
        <v>0</v>
      </c>
      <c r="J103" s="76"/>
      <c r="K103" s="77"/>
      <c r="L103" s="99"/>
      <c r="M103" s="70"/>
      <c r="N103" s="78"/>
      <c r="O103" s="100"/>
      <c r="P103" s="71"/>
      <c r="Q103" s="72"/>
      <c r="R103" s="73"/>
      <c r="S103" s="73"/>
    </row>
    <row r="104" spans="2:19" s="8" customFormat="1" ht="14.45" customHeight="1" x14ac:dyDescent="0.2">
      <c r="B104" s="59" t="s">
        <v>221</v>
      </c>
      <c r="C104" s="60" t="s">
        <v>222</v>
      </c>
      <c r="D104" s="61" t="s">
        <v>5</v>
      </c>
      <c r="E104" s="62">
        <v>2</v>
      </c>
      <c r="F104" s="63">
        <v>7048.83</v>
      </c>
      <c r="G104" s="64">
        <f t="shared" ref="G104" si="24">ROUND(E104*$F104,2)</f>
        <v>14097.66</v>
      </c>
      <c r="H104" s="65">
        <f t="shared" si="22"/>
        <v>-2</v>
      </c>
      <c r="I104" s="66">
        <f t="shared" si="21"/>
        <v>-7048.83</v>
      </c>
      <c r="J104" s="67"/>
      <c r="K104" s="68"/>
      <c r="L104" s="69">
        <v>0</v>
      </c>
      <c r="M104" s="70"/>
      <c r="N104" s="78"/>
      <c r="O104" s="103"/>
      <c r="P104" s="71"/>
      <c r="Q104" s="72"/>
      <c r="R104" s="73" t="s">
        <v>236</v>
      </c>
      <c r="S104" s="73"/>
    </row>
    <row r="105" spans="2:19" s="58" customFormat="1" ht="14.45" customHeight="1" x14ac:dyDescent="0.2">
      <c r="B105" s="97" t="s">
        <v>175</v>
      </c>
      <c r="C105" s="98" t="s">
        <v>176</v>
      </c>
      <c r="D105" s="74"/>
      <c r="E105" s="75"/>
      <c r="F105" s="63"/>
      <c r="G105" s="47"/>
      <c r="H105" s="65">
        <f t="shared" si="22"/>
        <v>0</v>
      </c>
      <c r="I105" s="66">
        <f t="shared" si="21"/>
        <v>0</v>
      </c>
      <c r="J105" s="76"/>
      <c r="K105" s="77"/>
      <c r="L105" s="99"/>
      <c r="M105" s="70"/>
      <c r="N105" s="78"/>
      <c r="O105" s="100"/>
      <c r="P105" s="71"/>
      <c r="Q105" s="72"/>
      <c r="R105" s="73"/>
      <c r="S105" s="73"/>
    </row>
    <row r="106" spans="2:19" s="8" customFormat="1" ht="14.45" customHeight="1" x14ac:dyDescent="0.2">
      <c r="B106" s="59" t="s">
        <v>37</v>
      </c>
      <c r="C106" s="60" t="s">
        <v>38</v>
      </c>
      <c r="D106" s="61" t="s">
        <v>39</v>
      </c>
      <c r="E106" s="62">
        <v>0.72</v>
      </c>
      <c r="F106" s="63">
        <v>11179.02</v>
      </c>
      <c r="G106" s="64">
        <f t="shared" ref="G106:G107" si="25">ROUND(E106*$F106,2)</f>
        <v>8048.89</v>
      </c>
      <c r="H106" s="65">
        <f t="shared" si="22"/>
        <v>0</v>
      </c>
      <c r="I106" s="66">
        <f t="shared" si="21"/>
        <v>0</v>
      </c>
      <c r="J106" s="67">
        <v>0.72</v>
      </c>
      <c r="K106" s="68">
        <v>11179.02</v>
      </c>
      <c r="L106" s="69">
        <v>8048.89</v>
      </c>
      <c r="M106" s="70">
        <v>0.72</v>
      </c>
      <c r="N106" s="78">
        <v>11179.02</v>
      </c>
      <c r="O106" s="103">
        <f t="shared" si="18"/>
        <v>8048.89</v>
      </c>
      <c r="P106" s="71">
        <f t="shared" ref="P106:P121" si="26">+M106-J106</f>
        <v>0</v>
      </c>
      <c r="Q106" s="72">
        <f t="shared" ref="Q106:Q121" si="27">+N106-K106</f>
        <v>0</v>
      </c>
      <c r="R106" s="73" t="s">
        <v>235</v>
      </c>
      <c r="S106" s="73"/>
    </row>
    <row r="107" spans="2:19" s="8" customFormat="1" ht="14.45" customHeight="1" x14ac:dyDescent="0.2">
      <c r="B107" s="59" t="s">
        <v>40</v>
      </c>
      <c r="C107" s="60" t="s">
        <v>41</v>
      </c>
      <c r="D107" s="61" t="s">
        <v>29</v>
      </c>
      <c r="E107" s="62">
        <v>9251.07</v>
      </c>
      <c r="F107" s="63">
        <v>5.47</v>
      </c>
      <c r="G107" s="64">
        <f t="shared" si="25"/>
        <v>50603.35</v>
      </c>
      <c r="H107" s="65">
        <f t="shared" si="22"/>
        <v>0</v>
      </c>
      <c r="I107" s="66">
        <f t="shared" si="21"/>
        <v>0</v>
      </c>
      <c r="J107" s="67">
        <v>9251.07</v>
      </c>
      <c r="K107" s="68">
        <v>5.47</v>
      </c>
      <c r="L107" s="69">
        <v>50603.35</v>
      </c>
      <c r="M107" s="70">
        <v>9251.07</v>
      </c>
      <c r="N107" s="78">
        <v>5.47</v>
      </c>
      <c r="O107" s="103">
        <f t="shared" si="18"/>
        <v>50603.35</v>
      </c>
      <c r="P107" s="71">
        <f t="shared" si="26"/>
        <v>0</v>
      </c>
      <c r="Q107" s="72">
        <f t="shared" si="27"/>
        <v>0</v>
      </c>
      <c r="R107" s="73" t="s">
        <v>235</v>
      </c>
      <c r="S107" s="73"/>
    </row>
    <row r="108" spans="2:19" s="8" customFormat="1" ht="14.45" customHeight="1" x14ac:dyDescent="0.2">
      <c r="B108" s="59" t="s">
        <v>42</v>
      </c>
      <c r="C108" s="60" t="s">
        <v>43</v>
      </c>
      <c r="D108" s="61" t="s">
        <v>29</v>
      </c>
      <c r="E108" s="62">
        <v>94.4</v>
      </c>
      <c r="F108" s="63">
        <v>16.34</v>
      </c>
      <c r="G108" s="64">
        <v>1542.5</v>
      </c>
      <c r="H108" s="65">
        <f t="shared" si="22"/>
        <v>0</v>
      </c>
      <c r="I108" s="66">
        <f t="shared" si="21"/>
        <v>0</v>
      </c>
      <c r="J108" s="67">
        <v>94.4</v>
      </c>
      <c r="K108" s="68">
        <v>16.34</v>
      </c>
      <c r="L108" s="69">
        <v>1542.5</v>
      </c>
      <c r="M108" s="70">
        <v>94.4</v>
      </c>
      <c r="N108" s="78">
        <v>16.34</v>
      </c>
      <c r="O108" s="103">
        <f t="shared" si="18"/>
        <v>1542.5</v>
      </c>
      <c r="P108" s="71">
        <f t="shared" si="26"/>
        <v>0</v>
      </c>
      <c r="Q108" s="72">
        <f t="shared" si="27"/>
        <v>0</v>
      </c>
      <c r="R108" s="73" t="s">
        <v>235</v>
      </c>
      <c r="S108" s="73"/>
    </row>
    <row r="109" spans="2:19" s="8" customFormat="1" ht="14.45" customHeight="1" x14ac:dyDescent="0.2">
      <c r="B109" s="59" t="s">
        <v>44</v>
      </c>
      <c r="C109" s="60" t="s">
        <v>177</v>
      </c>
      <c r="D109" s="61" t="s">
        <v>29</v>
      </c>
      <c r="E109" s="62">
        <v>94.4</v>
      </c>
      <c r="F109" s="63">
        <v>117.42</v>
      </c>
      <c r="G109" s="64">
        <f t="shared" ref="G109:G121" si="28">ROUND(E109*$F109,2)</f>
        <v>11084.45</v>
      </c>
      <c r="H109" s="65">
        <f t="shared" si="22"/>
        <v>0</v>
      </c>
      <c r="I109" s="66">
        <f t="shared" si="21"/>
        <v>0</v>
      </c>
      <c r="J109" s="67">
        <v>94.4</v>
      </c>
      <c r="K109" s="68">
        <v>117.42</v>
      </c>
      <c r="L109" s="69">
        <v>11084.45</v>
      </c>
      <c r="M109" s="70">
        <v>94.4</v>
      </c>
      <c r="N109" s="78">
        <v>117.42</v>
      </c>
      <c r="O109" s="103">
        <f t="shared" si="18"/>
        <v>11084.45</v>
      </c>
      <c r="P109" s="71">
        <f t="shared" si="26"/>
        <v>0</v>
      </c>
      <c r="Q109" s="72">
        <f t="shared" si="27"/>
        <v>0</v>
      </c>
      <c r="R109" s="73" t="s">
        <v>235</v>
      </c>
      <c r="S109" s="73"/>
    </row>
    <row r="110" spans="2:19" s="8" customFormat="1" ht="14.45" customHeight="1" x14ac:dyDescent="0.2">
      <c r="B110" s="59" t="s">
        <v>46</v>
      </c>
      <c r="C110" s="60" t="s">
        <v>47</v>
      </c>
      <c r="D110" s="61" t="s">
        <v>29</v>
      </c>
      <c r="E110" s="62">
        <v>6425.41</v>
      </c>
      <c r="F110" s="63">
        <v>12.16</v>
      </c>
      <c r="G110" s="64">
        <f t="shared" si="28"/>
        <v>78132.990000000005</v>
      </c>
      <c r="H110" s="65">
        <f t="shared" si="22"/>
        <v>0</v>
      </c>
      <c r="I110" s="66">
        <f t="shared" si="21"/>
        <v>0</v>
      </c>
      <c r="J110" s="67">
        <v>6425.41</v>
      </c>
      <c r="K110" s="68">
        <v>12.16</v>
      </c>
      <c r="L110" s="69">
        <v>78132.990000000005</v>
      </c>
      <c r="M110" s="70">
        <v>6425.41</v>
      </c>
      <c r="N110" s="78">
        <v>12.16</v>
      </c>
      <c r="O110" s="103">
        <f t="shared" si="18"/>
        <v>78132.990000000005</v>
      </c>
      <c r="P110" s="71">
        <f t="shared" si="26"/>
        <v>0</v>
      </c>
      <c r="Q110" s="72">
        <f t="shared" si="27"/>
        <v>0</v>
      </c>
      <c r="R110" s="73" t="s">
        <v>235</v>
      </c>
      <c r="S110" s="73"/>
    </row>
    <row r="111" spans="2:19" s="8" customFormat="1" ht="14.45" customHeight="1" x14ac:dyDescent="0.2">
      <c r="B111" s="59" t="s">
        <v>48</v>
      </c>
      <c r="C111" s="60" t="s">
        <v>49</v>
      </c>
      <c r="D111" s="61" t="s">
        <v>23</v>
      </c>
      <c r="E111" s="62">
        <v>18093.66</v>
      </c>
      <c r="F111" s="63">
        <v>16.18</v>
      </c>
      <c r="G111" s="64">
        <f t="shared" si="28"/>
        <v>292755.42</v>
      </c>
      <c r="H111" s="65">
        <f t="shared" si="22"/>
        <v>0</v>
      </c>
      <c r="I111" s="66">
        <f t="shared" ref="I111:I131" si="29">+N111-F111</f>
        <v>0</v>
      </c>
      <c r="J111" s="67">
        <v>18093.66</v>
      </c>
      <c r="K111" s="68">
        <v>16.18</v>
      </c>
      <c r="L111" s="69">
        <v>292755.42</v>
      </c>
      <c r="M111" s="70">
        <v>18093.66</v>
      </c>
      <c r="N111" s="78">
        <v>16.18</v>
      </c>
      <c r="O111" s="103">
        <f t="shared" si="18"/>
        <v>292755.42</v>
      </c>
      <c r="P111" s="71">
        <f t="shared" si="26"/>
        <v>0</v>
      </c>
      <c r="Q111" s="72">
        <f t="shared" si="27"/>
        <v>0</v>
      </c>
      <c r="R111" s="73" t="s">
        <v>235</v>
      </c>
      <c r="S111" s="73"/>
    </row>
    <row r="112" spans="2:19" s="8" customFormat="1" ht="14.45" customHeight="1" x14ac:dyDescent="0.2">
      <c r="B112" s="59" t="s">
        <v>50</v>
      </c>
      <c r="C112" s="60" t="s">
        <v>51</v>
      </c>
      <c r="D112" s="61" t="s">
        <v>23</v>
      </c>
      <c r="E112" s="62">
        <v>3071.54</v>
      </c>
      <c r="F112" s="63">
        <v>41.65</v>
      </c>
      <c r="G112" s="64">
        <f t="shared" si="28"/>
        <v>127929.64</v>
      </c>
      <c r="H112" s="65">
        <f t="shared" si="22"/>
        <v>0</v>
      </c>
      <c r="I112" s="66">
        <f t="shared" si="29"/>
        <v>0</v>
      </c>
      <c r="J112" s="67">
        <v>3071.54</v>
      </c>
      <c r="K112" s="68">
        <v>41.65</v>
      </c>
      <c r="L112" s="69">
        <v>127929.64</v>
      </c>
      <c r="M112" s="70">
        <v>3071.54</v>
      </c>
      <c r="N112" s="78">
        <v>41.65</v>
      </c>
      <c r="O112" s="103">
        <f t="shared" si="18"/>
        <v>127929.64</v>
      </c>
      <c r="P112" s="71">
        <f t="shared" si="26"/>
        <v>0</v>
      </c>
      <c r="Q112" s="72">
        <f t="shared" si="27"/>
        <v>0</v>
      </c>
      <c r="R112" s="73" t="s">
        <v>235</v>
      </c>
      <c r="S112" s="73"/>
    </row>
    <row r="113" spans="1:19" s="8" customFormat="1" ht="14.45" customHeight="1" x14ac:dyDescent="0.2">
      <c r="B113" s="59" t="s">
        <v>54</v>
      </c>
      <c r="C113" s="60" t="s">
        <v>55</v>
      </c>
      <c r="D113" s="61" t="s">
        <v>23</v>
      </c>
      <c r="E113" s="62">
        <v>3604.55</v>
      </c>
      <c r="F113" s="63">
        <v>19.420000000000002</v>
      </c>
      <c r="G113" s="64">
        <f t="shared" si="28"/>
        <v>70000.36</v>
      </c>
      <c r="H113" s="65">
        <f t="shared" si="22"/>
        <v>0</v>
      </c>
      <c r="I113" s="66">
        <f t="shared" si="29"/>
        <v>0</v>
      </c>
      <c r="J113" s="67">
        <v>3604.55</v>
      </c>
      <c r="K113" s="68">
        <v>19.420000000000002</v>
      </c>
      <c r="L113" s="69">
        <v>70000.36</v>
      </c>
      <c r="M113" s="70">
        <v>3604.55</v>
      </c>
      <c r="N113" s="78">
        <v>19.420000000000002</v>
      </c>
      <c r="O113" s="103">
        <f t="shared" si="18"/>
        <v>70000.36</v>
      </c>
      <c r="P113" s="71">
        <f t="shared" si="26"/>
        <v>0</v>
      </c>
      <c r="Q113" s="72">
        <f t="shared" si="27"/>
        <v>0</v>
      </c>
      <c r="R113" s="73" t="s">
        <v>235</v>
      </c>
      <c r="S113" s="73"/>
    </row>
    <row r="114" spans="1:19" s="8" customFormat="1" ht="14.45" customHeight="1" x14ac:dyDescent="0.2">
      <c r="B114" s="59" t="s">
        <v>68</v>
      </c>
      <c r="C114" s="60" t="s">
        <v>69</v>
      </c>
      <c r="D114" s="61" t="s">
        <v>62</v>
      </c>
      <c r="E114" s="62">
        <v>8820.4500000000007</v>
      </c>
      <c r="F114" s="63">
        <v>8.52</v>
      </c>
      <c r="G114" s="64">
        <f t="shared" si="28"/>
        <v>75150.23</v>
      </c>
      <c r="H114" s="65">
        <f t="shared" si="22"/>
        <v>0</v>
      </c>
      <c r="I114" s="66">
        <f t="shared" si="29"/>
        <v>0</v>
      </c>
      <c r="J114" s="67">
        <v>8820.4500000000007</v>
      </c>
      <c r="K114" s="68">
        <v>8.52</v>
      </c>
      <c r="L114" s="69">
        <v>75150.23</v>
      </c>
      <c r="M114" s="70">
        <v>8820.4500000000007</v>
      </c>
      <c r="N114" s="78">
        <v>8.52</v>
      </c>
      <c r="O114" s="103">
        <f t="shared" si="18"/>
        <v>75150.23</v>
      </c>
      <c r="P114" s="71">
        <f t="shared" si="26"/>
        <v>0</v>
      </c>
      <c r="Q114" s="72">
        <f t="shared" si="27"/>
        <v>0</v>
      </c>
      <c r="R114" s="73" t="s">
        <v>235</v>
      </c>
      <c r="S114" s="73"/>
    </row>
    <row r="115" spans="1:19" s="8" customFormat="1" ht="14.45" customHeight="1" x14ac:dyDescent="0.2">
      <c r="B115" s="59" t="s">
        <v>72</v>
      </c>
      <c r="C115" s="60" t="s">
        <v>73</v>
      </c>
      <c r="D115" s="61" t="s">
        <v>23</v>
      </c>
      <c r="E115" s="62">
        <v>6417.53</v>
      </c>
      <c r="F115" s="63">
        <v>21.27</v>
      </c>
      <c r="G115" s="64">
        <f t="shared" si="28"/>
        <v>136500.85999999999</v>
      </c>
      <c r="H115" s="65">
        <f t="shared" si="22"/>
        <v>0</v>
      </c>
      <c r="I115" s="66">
        <f t="shared" si="29"/>
        <v>0</v>
      </c>
      <c r="J115" s="67">
        <v>6417.53</v>
      </c>
      <c r="K115" s="68">
        <v>21.27</v>
      </c>
      <c r="L115" s="69">
        <v>136500.85999999999</v>
      </c>
      <c r="M115" s="70">
        <v>6417.53</v>
      </c>
      <c r="N115" s="78">
        <v>21.27</v>
      </c>
      <c r="O115" s="103">
        <f t="shared" si="18"/>
        <v>136500.85999999999</v>
      </c>
      <c r="P115" s="71">
        <f t="shared" si="26"/>
        <v>0</v>
      </c>
      <c r="Q115" s="72">
        <f t="shared" si="27"/>
        <v>0</v>
      </c>
      <c r="R115" s="73" t="s">
        <v>235</v>
      </c>
      <c r="S115" s="73"/>
    </row>
    <row r="116" spans="1:19" s="8" customFormat="1" ht="14.45" customHeight="1" x14ac:dyDescent="0.2">
      <c r="B116" s="59" t="s">
        <v>74</v>
      </c>
      <c r="C116" s="60" t="s">
        <v>75</v>
      </c>
      <c r="D116" s="61" t="s">
        <v>23</v>
      </c>
      <c r="E116" s="62">
        <v>1961.97</v>
      </c>
      <c r="F116" s="63">
        <v>5.38</v>
      </c>
      <c r="G116" s="64">
        <f t="shared" si="28"/>
        <v>10555.4</v>
      </c>
      <c r="H116" s="65">
        <f t="shared" si="22"/>
        <v>0</v>
      </c>
      <c r="I116" s="66">
        <f t="shared" si="29"/>
        <v>0</v>
      </c>
      <c r="J116" s="67">
        <v>1961.97</v>
      </c>
      <c r="K116" s="68">
        <v>5.38</v>
      </c>
      <c r="L116" s="69">
        <v>10555.4</v>
      </c>
      <c r="M116" s="70">
        <v>1961.97</v>
      </c>
      <c r="N116" s="78">
        <v>5.38</v>
      </c>
      <c r="O116" s="103">
        <f t="shared" si="18"/>
        <v>10555.4</v>
      </c>
      <c r="P116" s="71">
        <f t="shared" si="26"/>
        <v>0</v>
      </c>
      <c r="Q116" s="72">
        <f t="shared" si="27"/>
        <v>0</v>
      </c>
      <c r="R116" s="73" t="s">
        <v>235</v>
      </c>
      <c r="S116" s="73"/>
    </row>
    <row r="117" spans="1:19" s="95" customFormat="1" ht="14.45" customHeight="1" x14ac:dyDescent="0.2">
      <c r="B117" s="59" t="s">
        <v>178</v>
      </c>
      <c r="C117" s="60" t="s">
        <v>179</v>
      </c>
      <c r="D117" s="61" t="s">
        <v>62</v>
      </c>
      <c r="E117" s="62">
        <v>4988.1099999999997</v>
      </c>
      <c r="F117" s="63">
        <v>252.86</v>
      </c>
      <c r="G117" s="64">
        <f t="shared" si="28"/>
        <v>1261293.49</v>
      </c>
      <c r="H117" s="65">
        <f t="shared" si="22"/>
        <v>0</v>
      </c>
      <c r="I117" s="66">
        <f t="shared" si="29"/>
        <v>0</v>
      </c>
      <c r="J117" s="67">
        <v>4988.1099999999997</v>
      </c>
      <c r="K117" s="68">
        <v>252.86</v>
      </c>
      <c r="L117" s="69">
        <v>1261293.49</v>
      </c>
      <c r="M117" s="70">
        <v>4988.1099999999997</v>
      </c>
      <c r="N117" s="78">
        <v>252.86</v>
      </c>
      <c r="O117" s="103">
        <f t="shared" si="18"/>
        <v>1261293.49</v>
      </c>
      <c r="P117" s="71">
        <f t="shared" si="26"/>
        <v>0</v>
      </c>
      <c r="Q117" s="72">
        <f t="shared" si="27"/>
        <v>0</v>
      </c>
      <c r="R117" s="73" t="s">
        <v>235</v>
      </c>
      <c r="S117" s="73"/>
    </row>
    <row r="118" spans="1:19" s="95" customFormat="1" ht="14.45" customHeight="1" x14ac:dyDescent="0.2">
      <c r="B118" s="79" t="s">
        <v>180</v>
      </c>
      <c r="C118" s="80" t="s">
        <v>181</v>
      </c>
      <c r="D118" s="81" t="s">
        <v>29</v>
      </c>
      <c r="E118" s="82">
        <v>26791.4</v>
      </c>
      <c r="F118" s="83">
        <v>38.75</v>
      </c>
      <c r="G118" s="84">
        <f t="shared" si="28"/>
        <v>1038166.75</v>
      </c>
      <c r="H118" s="85">
        <f t="shared" si="22"/>
        <v>0</v>
      </c>
      <c r="I118" s="86">
        <f t="shared" si="29"/>
        <v>0</v>
      </c>
      <c r="J118" s="87">
        <v>26791.4</v>
      </c>
      <c r="K118" s="88">
        <v>38.75</v>
      </c>
      <c r="L118" s="89">
        <v>1038166.75</v>
      </c>
      <c r="M118" s="90">
        <v>26791.4</v>
      </c>
      <c r="N118" s="104">
        <v>38.75</v>
      </c>
      <c r="O118" s="105">
        <f t="shared" si="18"/>
        <v>1038166.75</v>
      </c>
      <c r="P118" s="91">
        <f t="shared" si="26"/>
        <v>0</v>
      </c>
      <c r="Q118" s="92">
        <f t="shared" si="27"/>
        <v>0</v>
      </c>
      <c r="R118" s="93" t="s">
        <v>235</v>
      </c>
      <c r="S118" s="93"/>
    </row>
    <row r="119" spans="1:19" s="8" customFormat="1" ht="14.45" customHeight="1" x14ac:dyDescent="0.2">
      <c r="A119" s="95"/>
      <c r="B119" s="59" t="s">
        <v>135</v>
      </c>
      <c r="C119" s="60" t="s">
        <v>136</v>
      </c>
      <c r="D119" s="61" t="s">
        <v>29</v>
      </c>
      <c r="E119" s="62">
        <v>1181.19</v>
      </c>
      <c r="F119" s="63">
        <v>667.41</v>
      </c>
      <c r="G119" s="64">
        <f t="shared" si="28"/>
        <v>788338.02</v>
      </c>
      <c r="H119" s="65">
        <f t="shared" ref="H119:H131" si="30">+M119-E119</f>
        <v>0</v>
      </c>
      <c r="I119" s="66">
        <f t="shared" si="29"/>
        <v>0</v>
      </c>
      <c r="J119" s="67">
        <v>1181.19</v>
      </c>
      <c r="K119" s="68">
        <v>667.41</v>
      </c>
      <c r="L119" s="69">
        <v>788338.02</v>
      </c>
      <c r="M119" s="70">
        <v>1181.19</v>
      </c>
      <c r="N119" s="78">
        <v>667.41</v>
      </c>
      <c r="O119" s="103">
        <f t="shared" si="18"/>
        <v>788338.02</v>
      </c>
      <c r="P119" s="71">
        <f t="shared" si="26"/>
        <v>0</v>
      </c>
      <c r="Q119" s="72">
        <f t="shared" si="27"/>
        <v>0</v>
      </c>
      <c r="R119" s="73" t="s">
        <v>235</v>
      </c>
      <c r="S119" s="73"/>
    </row>
    <row r="120" spans="1:19" s="8" customFormat="1" ht="14.45" customHeight="1" x14ac:dyDescent="0.2">
      <c r="B120" s="59" t="s">
        <v>182</v>
      </c>
      <c r="C120" s="60" t="s">
        <v>183</v>
      </c>
      <c r="D120" s="61" t="s">
        <v>65</v>
      </c>
      <c r="E120" s="62">
        <v>210</v>
      </c>
      <c r="F120" s="63">
        <v>45.34</v>
      </c>
      <c r="G120" s="64">
        <f t="shared" si="28"/>
        <v>9521.4</v>
      </c>
      <c r="H120" s="65">
        <f t="shared" si="30"/>
        <v>0</v>
      </c>
      <c r="I120" s="66">
        <f t="shared" si="29"/>
        <v>0</v>
      </c>
      <c r="J120" s="67">
        <v>210</v>
      </c>
      <c r="K120" s="68">
        <v>45.34</v>
      </c>
      <c r="L120" s="69">
        <v>9521.4</v>
      </c>
      <c r="M120" s="70">
        <v>210</v>
      </c>
      <c r="N120" s="78">
        <v>45.34</v>
      </c>
      <c r="O120" s="103">
        <f t="shared" si="18"/>
        <v>9521.4</v>
      </c>
      <c r="P120" s="71">
        <f t="shared" si="26"/>
        <v>0</v>
      </c>
      <c r="Q120" s="72">
        <f t="shared" si="27"/>
        <v>0</v>
      </c>
      <c r="R120" s="73" t="s">
        <v>235</v>
      </c>
      <c r="S120" s="73"/>
    </row>
    <row r="121" spans="1:19" s="8" customFormat="1" ht="14.45" customHeight="1" x14ac:dyDescent="0.2">
      <c r="B121" s="59" t="s">
        <v>184</v>
      </c>
      <c r="C121" s="60" t="s">
        <v>185</v>
      </c>
      <c r="D121" s="61" t="s">
        <v>65</v>
      </c>
      <c r="E121" s="62">
        <v>810</v>
      </c>
      <c r="F121" s="63">
        <v>23.43</v>
      </c>
      <c r="G121" s="64">
        <f t="shared" si="28"/>
        <v>18978.3</v>
      </c>
      <c r="H121" s="65">
        <f t="shared" si="30"/>
        <v>0</v>
      </c>
      <c r="I121" s="66">
        <f t="shared" si="29"/>
        <v>0</v>
      </c>
      <c r="J121" s="67">
        <v>810</v>
      </c>
      <c r="K121" s="68">
        <v>23.43</v>
      </c>
      <c r="L121" s="69">
        <v>18978.3</v>
      </c>
      <c r="M121" s="70">
        <v>810</v>
      </c>
      <c r="N121" s="78">
        <v>23.43</v>
      </c>
      <c r="O121" s="103">
        <f t="shared" si="18"/>
        <v>18978.3</v>
      </c>
      <c r="P121" s="71">
        <f t="shared" si="26"/>
        <v>0</v>
      </c>
      <c r="Q121" s="72">
        <f t="shared" si="27"/>
        <v>0</v>
      </c>
      <c r="R121" s="73" t="s">
        <v>235</v>
      </c>
      <c r="S121" s="73"/>
    </row>
    <row r="122" spans="1:19" s="58" customFormat="1" ht="14.45" customHeight="1" x14ac:dyDescent="0.2">
      <c r="B122" s="97" t="s">
        <v>186</v>
      </c>
      <c r="C122" s="98" t="s">
        <v>187</v>
      </c>
      <c r="D122" s="74"/>
      <c r="E122" s="75"/>
      <c r="F122" s="63"/>
      <c r="G122" s="47"/>
      <c r="H122" s="65">
        <f t="shared" si="30"/>
        <v>0</v>
      </c>
      <c r="I122" s="66">
        <f t="shared" si="29"/>
        <v>0</v>
      </c>
      <c r="J122" s="76"/>
      <c r="K122" s="77"/>
      <c r="L122" s="99"/>
      <c r="M122" s="70"/>
      <c r="N122" s="78"/>
      <c r="O122" s="103">
        <f t="shared" si="18"/>
        <v>0</v>
      </c>
      <c r="P122" s="71"/>
      <c r="Q122" s="72"/>
      <c r="R122" s="73"/>
      <c r="S122" s="73"/>
    </row>
    <row r="123" spans="1:19" s="8" customFormat="1" ht="14.45" customHeight="1" x14ac:dyDescent="0.2">
      <c r="B123" s="59" t="s">
        <v>188</v>
      </c>
      <c r="C123" s="60" t="s">
        <v>189</v>
      </c>
      <c r="D123" s="61" t="s">
        <v>29</v>
      </c>
      <c r="E123" s="62">
        <v>242.84</v>
      </c>
      <c r="F123" s="63">
        <v>166.82</v>
      </c>
      <c r="G123" s="64">
        <f t="shared" ref="G123" si="31">ROUND(E123*$F123,2)</f>
        <v>40510.57</v>
      </c>
      <c r="H123" s="65">
        <f t="shared" si="30"/>
        <v>0</v>
      </c>
      <c r="I123" s="66">
        <f t="shared" si="29"/>
        <v>0</v>
      </c>
      <c r="J123" s="67">
        <v>242.84</v>
      </c>
      <c r="K123" s="68">
        <v>166.82</v>
      </c>
      <c r="L123" s="69">
        <v>40510.57</v>
      </c>
      <c r="M123" s="70">
        <v>242.84</v>
      </c>
      <c r="N123" s="78">
        <v>166.82</v>
      </c>
      <c r="O123" s="103">
        <f t="shared" si="18"/>
        <v>40510.57</v>
      </c>
      <c r="P123" s="71">
        <f>+M123-J123</f>
        <v>0</v>
      </c>
      <c r="Q123" s="72">
        <f>+N123-K123</f>
        <v>0</v>
      </c>
      <c r="R123" s="73" t="s">
        <v>235</v>
      </c>
      <c r="S123" s="73"/>
    </row>
    <row r="124" spans="1:19" s="8" customFormat="1" ht="14.45" customHeight="1" x14ac:dyDescent="0.2">
      <c r="B124" s="43">
        <v>900</v>
      </c>
      <c r="C124" s="44" t="s">
        <v>190</v>
      </c>
      <c r="D124" s="74"/>
      <c r="E124" s="75"/>
      <c r="F124" s="63"/>
      <c r="G124" s="47">
        <f>SUM(G125:G131)</f>
        <v>1296024.4800000002</v>
      </c>
      <c r="H124" s="65">
        <f t="shared" si="30"/>
        <v>0</v>
      </c>
      <c r="I124" s="66">
        <f t="shared" si="29"/>
        <v>0</v>
      </c>
      <c r="J124" s="76"/>
      <c r="K124" s="77"/>
      <c r="L124" s="52">
        <f>SUM(L125:L131)</f>
        <v>1296024.4800000002</v>
      </c>
      <c r="M124" s="70"/>
      <c r="N124" s="78"/>
      <c r="O124" s="52">
        <f>SUM(O125:O131)</f>
        <v>1296024.4800000002</v>
      </c>
      <c r="P124" s="71"/>
      <c r="Q124" s="72"/>
      <c r="R124" s="73"/>
      <c r="S124" s="73"/>
    </row>
    <row r="125" spans="1:19" s="8" customFormat="1" ht="14.45" customHeight="1" x14ac:dyDescent="0.2">
      <c r="B125" s="59" t="s">
        <v>191</v>
      </c>
      <c r="C125" s="60" t="s">
        <v>192</v>
      </c>
      <c r="D125" s="61" t="s">
        <v>8</v>
      </c>
      <c r="E125" s="62">
        <v>1</v>
      </c>
      <c r="F125" s="63">
        <v>887735.52</v>
      </c>
      <c r="G125" s="64">
        <f t="shared" ref="G125:G131" si="32">ROUND(E125*$F125,2)</f>
        <v>887735.52</v>
      </c>
      <c r="H125" s="65">
        <f t="shared" si="30"/>
        <v>0</v>
      </c>
      <c r="I125" s="66">
        <f t="shared" si="29"/>
        <v>0</v>
      </c>
      <c r="J125" s="67">
        <v>1</v>
      </c>
      <c r="K125" s="68">
        <v>887735.52</v>
      </c>
      <c r="L125" s="69">
        <v>887735.52</v>
      </c>
      <c r="M125" s="70">
        <v>1</v>
      </c>
      <c r="N125" s="78">
        <v>887735.52</v>
      </c>
      <c r="O125" s="103">
        <f t="shared" ref="O125:O131" si="33">ROUND(N125*$M125,2)</f>
        <v>887735.52</v>
      </c>
      <c r="P125" s="71">
        <f t="shared" ref="P125:Q131" si="34">+M125-J125</f>
        <v>0</v>
      </c>
      <c r="Q125" s="72">
        <f t="shared" si="34"/>
        <v>0</v>
      </c>
      <c r="R125" s="73" t="s">
        <v>235</v>
      </c>
      <c r="S125" s="73"/>
    </row>
    <row r="126" spans="1:19" s="8" customFormat="1" ht="14.45" customHeight="1" x14ac:dyDescent="0.2">
      <c r="B126" s="59" t="s">
        <v>193</v>
      </c>
      <c r="C126" s="60" t="s">
        <v>194</v>
      </c>
      <c r="D126" s="61" t="s">
        <v>8</v>
      </c>
      <c r="E126" s="62">
        <v>1</v>
      </c>
      <c r="F126" s="63">
        <v>199584</v>
      </c>
      <c r="G126" s="64">
        <f t="shared" si="32"/>
        <v>199584</v>
      </c>
      <c r="H126" s="65">
        <f t="shared" si="30"/>
        <v>0</v>
      </c>
      <c r="I126" s="66">
        <f t="shared" si="29"/>
        <v>0</v>
      </c>
      <c r="J126" s="67">
        <v>1</v>
      </c>
      <c r="K126" s="68">
        <v>199584</v>
      </c>
      <c r="L126" s="69">
        <v>199584</v>
      </c>
      <c r="M126" s="70">
        <v>1</v>
      </c>
      <c r="N126" s="78">
        <v>199584</v>
      </c>
      <c r="O126" s="103">
        <f t="shared" si="33"/>
        <v>199584</v>
      </c>
      <c r="P126" s="71">
        <f t="shared" si="34"/>
        <v>0</v>
      </c>
      <c r="Q126" s="72">
        <f t="shared" si="34"/>
        <v>0</v>
      </c>
      <c r="R126" s="73" t="s">
        <v>235</v>
      </c>
      <c r="S126" s="73"/>
    </row>
    <row r="127" spans="1:19" s="8" customFormat="1" ht="14.45" customHeight="1" x14ac:dyDescent="0.2">
      <c r="B127" s="59" t="s">
        <v>195</v>
      </c>
      <c r="C127" s="60" t="s">
        <v>223</v>
      </c>
      <c r="D127" s="61" t="s">
        <v>5</v>
      </c>
      <c r="E127" s="62">
        <v>9</v>
      </c>
      <c r="F127" s="63">
        <v>9120</v>
      </c>
      <c r="G127" s="64">
        <f t="shared" si="32"/>
        <v>82080</v>
      </c>
      <c r="H127" s="65">
        <f t="shared" si="30"/>
        <v>0</v>
      </c>
      <c r="I127" s="66">
        <f t="shared" si="29"/>
        <v>0</v>
      </c>
      <c r="J127" s="67">
        <v>9</v>
      </c>
      <c r="K127" s="68">
        <v>9120</v>
      </c>
      <c r="L127" s="69">
        <v>82080</v>
      </c>
      <c r="M127" s="70">
        <v>9</v>
      </c>
      <c r="N127" s="78">
        <v>9120</v>
      </c>
      <c r="O127" s="103">
        <f t="shared" si="33"/>
        <v>82080</v>
      </c>
      <c r="P127" s="71">
        <f t="shared" si="34"/>
        <v>0</v>
      </c>
      <c r="Q127" s="72">
        <f t="shared" si="34"/>
        <v>0</v>
      </c>
      <c r="R127" s="73" t="s">
        <v>235</v>
      </c>
      <c r="S127" s="73"/>
    </row>
    <row r="128" spans="1:19" s="8" customFormat="1" ht="14.45" customHeight="1" x14ac:dyDescent="0.2">
      <c r="B128" s="59" t="s">
        <v>196</v>
      </c>
      <c r="C128" s="60" t="s">
        <v>224</v>
      </c>
      <c r="D128" s="61" t="s">
        <v>5</v>
      </c>
      <c r="E128" s="62">
        <v>15</v>
      </c>
      <c r="F128" s="63">
        <v>2400</v>
      </c>
      <c r="G128" s="64">
        <f t="shared" si="32"/>
        <v>36000</v>
      </c>
      <c r="H128" s="65">
        <f t="shared" si="30"/>
        <v>0</v>
      </c>
      <c r="I128" s="66">
        <f t="shared" si="29"/>
        <v>0</v>
      </c>
      <c r="J128" s="67">
        <v>15</v>
      </c>
      <c r="K128" s="68">
        <v>2400</v>
      </c>
      <c r="L128" s="69">
        <v>36000</v>
      </c>
      <c r="M128" s="70">
        <v>15</v>
      </c>
      <c r="N128" s="78">
        <v>2400</v>
      </c>
      <c r="O128" s="103">
        <f t="shared" si="33"/>
        <v>36000</v>
      </c>
      <c r="P128" s="71">
        <f t="shared" si="34"/>
        <v>0</v>
      </c>
      <c r="Q128" s="72">
        <f t="shared" si="34"/>
        <v>0</v>
      </c>
      <c r="R128" s="73" t="s">
        <v>235</v>
      </c>
      <c r="S128" s="73"/>
    </row>
    <row r="129" spans="2:20" s="8" customFormat="1" ht="14.45" customHeight="1" x14ac:dyDescent="0.2">
      <c r="B129" s="59" t="s">
        <v>197</v>
      </c>
      <c r="C129" s="60" t="s">
        <v>225</v>
      </c>
      <c r="D129" s="61" t="s">
        <v>5</v>
      </c>
      <c r="E129" s="62">
        <v>6</v>
      </c>
      <c r="F129" s="63">
        <v>4317.6000000000004</v>
      </c>
      <c r="G129" s="64">
        <f t="shared" si="32"/>
        <v>25905.599999999999</v>
      </c>
      <c r="H129" s="65">
        <f t="shared" si="30"/>
        <v>0</v>
      </c>
      <c r="I129" s="66">
        <f t="shared" si="29"/>
        <v>0</v>
      </c>
      <c r="J129" s="67">
        <v>6</v>
      </c>
      <c r="K129" s="68">
        <v>4317.6000000000004</v>
      </c>
      <c r="L129" s="69">
        <v>25905.599999999999</v>
      </c>
      <c r="M129" s="70">
        <v>6</v>
      </c>
      <c r="N129" s="78">
        <v>4317.6000000000004</v>
      </c>
      <c r="O129" s="103">
        <f t="shared" si="33"/>
        <v>25905.599999999999</v>
      </c>
      <c r="P129" s="71">
        <f t="shared" si="34"/>
        <v>0</v>
      </c>
      <c r="Q129" s="72">
        <f t="shared" si="34"/>
        <v>0</v>
      </c>
      <c r="R129" s="73" t="s">
        <v>235</v>
      </c>
      <c r="S129" s="73"/>
    </row>
    <row r="130" spans="2:20" s="8" customFormat="1" ht="14.45" customHeight="1" x14ac:dyDescent="0.2">
      <c r="B130" s="59" t="s">
        <v>198</v>
      </c>
      <c r="C130" s="60" t="s">
        <v>226</v>
      </c>
      <c r="D130" s="61" t="s">
        <v>5</v>
      </c>
      <c r="E130" s="62">
        <v>1</v>
      </c>
      <c r="F130" s="63">
        <v>2640</v>
      </c>
      <c r="G130" s="64">
        <f t="shared" si="32"/>
        <v>2640</v>
      </c>
      <c r="H130" s="65">
        <f t="shared" si="30"/>
        <v>0</v>
      </c>
      <c r="I130" s="66">
        <f t="shared" si="29"/>
        <v>0</v>
      </c>
      <c r="J130" s="67">
        <v>1</v>
      </c>
      <c r="K130" s="68">
        <v>2640</v>
      </c>
      <c r="L130" s="69">
        <v>2640</v>
      </c>
      <c r="M130" s="70">
        <v>1</v>
      </c>
      <c r="N130" s="78">
        <v>2640</v>
      </c>
      <c r="O130" s="103">
        <f t="shared" si="33"/>
        <v>2640</v>
      </c>
      <c r="P130" s="71">
        <f t="shared" si="34"/>
        <v>0</v>
      </c>
      <c r="Q130" s="72">
        <f t="shared" si="34"/>
        <v>0</v>
      </c>
      <c r="R130" s="73" t="s">
        <v>235</v>
      </c>
      <c r="S130" s="73"/>
    </row>
    <row r="131" spans="2:20" ht="14.45" customHeight="1" thickBot="1" x14ac:dyDescent="0.25">
      <c r="B131" s="106" t="s">
        <v>199</v>
      </c>
      <c r="C131" s="107" t="s">
        <v>200</v>
      </c>
      <c r="D131" s="108" t="s">
        <v>8</v>
      </c>
      <c r="E131" s="109">
        <v>1</v>
      </c>
      <c r="F131" s="110">
        <v>62079.360000000001</v>
      </c>
      <c r="G131" s="64">
        <f t="shared" si="32"/>
        <v>62079.360000000001</v>
      </c>
      <c r="H131" s="111">
        <f t="shared" si="30"/>
        <v>0</v>
      </c>
      <c r="I131" s="112">
        <f t="shared" si="29"/>
        <v>0</v>
      </c>
      <c r="J131" s="113">
        <v>1</v>
      </c>
      <c r="K131" s="114">
        <v>62079.360000000001</v>
      </c>
      <c r="L131" s="115">
        <v>62079.360000000001</v>
      </c>
      <c r="M131" s="116">
        <v>1</v>
      </c>
      <c r="N131" s="117">
        <v>62079.360000000001</v>
      </c>
      <c r="O131" s="118">
        <f t="shared" si="33"/>
        <v>62079.360000000001</v>
      </c>
      <c r="P131" s="71">
        <f t="shared" si="34"/>
        <v>0</v>
      </c>
      <c r="Q131" s="72">
        <f t="shared" si="34"/>
        <v>0</v>
      </c>
      <c r="R131" s="73" t="s">
        <v>235</v>
      </c>
      <c r="S131" s="73"/>
    </row>
    <row r="132" spans="2:20" ht="14.45" customHeight="1" x14ac:dyDescent="0.2">
      <c r="B132" s="119"/>
      <c r="C132" s="120" t="s">
        <v>227</v>
      </c>
      <c r="D132" s="121"/>
      <c r="E132" s="122"/>
      <c r="F132" s="123"/>
      <c r="G132" s="124">
        <f>+G12+G15+G22+G26+G61+G72+G124</f>
        <v>90893733.560000002</v>
      </c>
      <c r="H132" s="125"/>
      <c r="I132" s="125"/>
      <c r="J132" s="126"/>
      <c r="K132" s="127"/>
      <c r="L132" s="128">
        <f>+L12+L15+L22+L26+L61+L72+L124</f>
        <v>91087564.710000008</v>
      </c>
      <c r="M132" s="129"/>
      <c r="N132" s="130"/>
      <c r="O132" s="128">
        <f>+O12+O15+O22+O26+O61+O72+O124</f>
        <v>89999160.409999996</v>
      </c>
      <c r="P132" s="131"/>
      <c r="Q132" s="132"/>
      <c r="R132" s="133"/>
      <c r="S132" s="133"/>
      <c r="T132" s="12"/>
    </row>
    <row r="133" spans="2:20" ht="178.5" x14ac:dyDescent="0.2">
      <c r="B133" s="185"/>
      <c r="C133" s="186" t="s">
        <v>202</v>
      </c>
      <c r="D133" s="187"/>
      <c r="E133" s="188">
        <v>0.27612790762609524</v>
      </c>
      <c r="F133" s="188"/>
      <c r="G133" s="189">
        <f>+ROUND(G132*$E133,2)</f>
        <v>25098296.460000001</v>
      </c>
      <c r="H133" s="190"/>
      <c r="I133" s="190"/>
      <c r="J133" s="191">
        <v>0.2496535109089755</v>
      </c>
      <c r="K133" s="191"/>
      <c r="L133" s="192">
        <f>+ROUND(L132*$J133,2)</f>
        <v>22740330.329999998</v>
      </c>
      <c r="M133" s="191">
        <v>0.25180880317947846</v>
      </c>
      <c r="N133" s="191"/>
      <c r="O133" s="192">
        <f>+ROUND(O132*$M133,2)</f>
        <v>22662580.870000001</v>
      </c>
      <c r="P133" s="193"/>
      <c r="Q133" s="194"/>
      <c r="R133" s="195" t="s">
        <v>244</v>
      </c>
      <c r="S133" s="195" t="s">
        <v>249</v>
      </c>
      <c r="T133" s="12"/>
    </row>
    <row r="134" spans="2:20" ht="14.45" customHeight="1" x14ac:dyDescent="0.2">
      <c r="B134" s="134"/>
      <c r="C134" s="135" t="s">
        <v>228</v>
      </c>
      <c r="D134" s="136"/>
      <c r="E134" s="137">
        <v>9.9999999973352502E-2</v>
      </c>
      <c r="F134" s="137"/>
      <c r="G134" s="138">
        <f>+ROUND($E134*G132,2)</f>
        <v>9089373.3499999996</v>
      </c>
      <c r="H134" s="139"/>
      <c r="I134" s="139"/>
      <c r="J134" s="140">
        <v>0.1</v>
      </c>
      <c r="K134" s="140"/>
      <c r="L134" s="141">
        <f>+ROUND($J134*L132,2)</f>
        <v>9108756.4700000007</v>
      </c>
      <c r="M134" s="140">
        <v>0.1</v>
      </c>
      <c r="N134" s="140"/>
      <c r="O134" s="141">
        <f>+ROUND(O133*$M134,2)</f>
        <v>2266258.09</v>
      </c>
      <c r="P134" s="143"/>
      <c r="Q134" s="142"/>
      <c r="R134" s="144"/>
      <c r="S134" s="144"/>
      <c r="T134" s="12"/>
    </row>
    <row r="135" spans="2:20" ht="14.45" customHeight="1" x14ac:dyDescent="0.2">
      <c r="B135" s="145"/>
      <c r="C135" s="146" t="s">
        <v>201</v>
      </c>
      <c r="D135" s="147"/>
      <c r="E135" s="148"/>
      <c r="F135" s="148"/>
      <c r="G135" s="149">
        <f>ROUND(SUM(G132:G134),2)</f>
        <v>125081403.37</v>
      </c>
      <c r="H135" s="149"/>
      <c r="I135" s="149"/>
      <c r="J135" s="146"/>
      <c r="K135" s="146"/>
      <c r="L135" s="150">
        <f>ROUND(SUM(L132:L134),2)</f>
        <v>122936651.51000001</v>
      </c>
      <c r="M135" s="151"/>
      <c r="N135" s="152"/>
      <c r="O135" s="153">
        <f>ROUND(SUM(O132:O134),2)</f>
        <v>114927999.37</v>
      </c>
      <c r="P135" s="154"/>
      <c r="Q135" s="155"/>
      <c r="R135" s="156"/>
      <c r="S135" s="156"/>
      <c r="T135" s="12"/>
    </row>
    <row r="136" spans="2:20" ht="14.45" customHeight="1" x14ac:dyDescent="0.2">
      <c r="B136" s="134"/>
      <c r="C136" s="135" t="s">
        <v>229</v>
      </c>
      <c r="D136" s="157"/>
      <c r="E136" s="137">
        <v>0.18</v>
      </c>
      <c r="F136" s="158"/>
      <c r="G136" s="138">
        <f>ROUND(G135*$J136,2)</f>
        <v>22514652.609999999</v>
      </c>
      <c r="H136" s="139"/>
      <c r="I136" s="139"/>
      <c r="J136" s="140">
        <v>0.18</v>
      </c>
      <c r="K136" s="135"/>
      <c r="L136" s="141">
        <f>ROUND(L135*$J136,2)</f>
        <v>22128597.27</v>
      </c>
      <c r="M136" s="70"/>
      <c r="N136" s="78"/>
      <c r="O136" s="159">
        <f>ROUND(O135*$J136,2)</f>
        <v>20687039.890000001</v>
      </c>
      <c r="P136" s="143"/>
      <c r="Q136" s="160"/>
      <c r="R136" s="161"/>
      <c r="S136" s="161"/>
      <c r="T136" s="12"/>
    </row>
    <row r="137" spans="2:20" ht="14.45" customHeight="1" thickBot="1" x14ac:dyDescent="0.25">
      <c r="B137" s="162"/>
      <c r="C137" s="163" t="s">
        <v>230</v>
      </c>
      <c r="D137" s="164"/>
      <c r="E137" s="165"/>
      <c r="F137" s="166"/>
      <c r="G137" s="167">
        <f>G135+G136</f>
        <v>147596055.98000002</v>
      </c>
      <c r="H137" s="168"/>
      <c r="I137" s="168"/>
      <c r="J137" s="169"/>
      <c r="K137" s="163"/>
      <c r="L137" s="170">
        <f>L135+L136</f>
        <v>145065248.78</v>
      </c>
      <c r="M137" s="171"/>
      <c r="N137" s="172"/>
      <c r="O137" s="173">
        <f>O135+O136</f>
        <v>135615039.25999999</v>
      </c>
      <c r="P137" s="174"/>
      <c r="Q137" s="175"/>
      <c r="R137" s="176"/>
      <c r="S137" s="176"/>
      <c r="T137" s="12"/>
    </row>
    <row r="138" spans="2:20" x14ac:dyDescent="0.2">
      <c r="C138" s="177"/>
      <c r="D138" s="178"/>
      <c r="E138" s="177"/>
      <c r="F138" s="177"/>
      <c r="G138" s="179"/>
      <c r="H138" s="179"/>
      <c r="I138" s="179"/>
      <c r="J138" s="177"/>
      <c r="K138" s="177"/>
      <c r="L138" s="179"/>
      <c r="M138" s="180"/>
      <c r="N138" s="180"/>
      <c r="O138" s="181"/>
      <c r="P138" s="182"/>
      <c r="Q138" s="181"/>
      <c r="R138" s="183"/>
      <c r="S138" s="183"/>
    </row>
    <row r="1048524" spans="18:19" x14ac:dyDescent="0.2">
      <c r="R1048524" s="25" t="s">
        <v>235</v>
      </c>
      <c r="S1048524" s="25" t="s">
        <v>235</v>
      </c>
    </row>
  </sheetData>
  <autoFilter ref="B10:R137" xr:uid="{7FB55EFF-697D-49B5-8CAD-90F9819786B5}"/>
  <mergeCells count="10">
    <mergeCell ref="S9:S10"/>
    <mergeCell ref="B2:R2"/>
    <mergeCell ref="B3:R3"/>
    <mergeCell ref="B9:D9"/>
    <mergeCell ref="J9:L9"/>
    <mergeCell ref="M9:O9"/>
    <mergeCell ref="P9:Q9"/>
    <mergeCell ref="R9:R10"/>
    <mergeCell ref="E9:G9"/>
    <mergeCell ref="H9:I9"/>
  </mergeCells>
  <conditionalFormatting sqref="H11:H12">
    <cfRule type="cellIs" dxfId="9" priority="2" stopIfTrue="1" operator="equal">
      <formula>0</formula>
    </cfRule>
  </conditionalFormatting>
  <conditionalFormatting sqref="M11:N12 P11:P12">
    <cfRule type="cellIs" dxfId="8" priority="62" stopIfTrue="1" operator="equal">
      <formula>0</formula>
    </cfRule>
  </conditionalFormatting>
  <conditionalFormatting sqref="O51:O60">
    <cfRule type="cellIs" dxfId="7" priority="14" stopIfTrue="1" operator="equal">
      <formula>0</formula>
    </cfRule>
  </conditionalFormatting>
  <conditionalFormatting sqref="O62:O71">
    <cfRule type="cellIs" dxfId="6" priority="8" stopIfTrue="1" operator="equal">
      <formula>0</formula>
    </cfRule>
  </conditionalFormatting>
  <conditionalFormatting sqref="O74:O102">
    <cfRule type="cellIs" dxfId="5" priority="7" stopIfTrue="1" operator="equal">
      <formula>0</formula>
    </cfRule>
  </conditionalFormatting>
  <conditionalFormatting sqref="O104">
    <cfRule type="cellIs" dxfId="4" priority="5" stopIfTrue="1" operator="equal">
      <formula>0</formula>
    </cfRule>
  </conditionalFormatting>
  <conditionalFormatting sqref="O106:O123">
    <cfRule type="cellIs" dxfId="3" priority="4" stopIfTrue="1" operator="equal">
      <formula>0</formula>
    </cfRule>
  </conditionalFormatting>
  <conditionalFormatting sqref="O125:O131">
    <cfRule type="cellIs" dxfId="2" priority="3" stopIfTrue="1" operator="equal">
      <formula>0</formula>
    </cfRule>
  </conditionalFormatting>
  <conditionalFormatting sqref="R11:R12">
    <cfRule type="cellIs" dxfId="1" priority="61" stopIfTrue="1" operator="equal">
      <formula>0</formula>
    </cfRule>
  </conditionalFormatting>
  <conditionalFormatting sqref="S11:S12">
    <cfRule type="cellIs" dxfId="0" priority="1" stopIfTrue="1" operator="equal">
      <formula>0</formula>
    </cfRule>
  </conditionalFormatting>
  <printOptions horizontalCentered="1"/>
  <pageMargins left="0.15748031496062992" right="0.15748031496062992" top="0.78740157480314965" bottom="0.78740157480314965" header="0.23622047244094491" footer="0.51181102362204722"/>
  <pageSetup paperSize="8" scale="55" fitToHeight="0" orientation="landscape" r:id="rId1"/>
  <rowBreaks count="1" manualBreakCount="1">
    <brk id="119" max="19" man="1"/>
  </rowBreaks>
  <ignoredErrors>
    <ignoredError sqref="H11:I131 G11:G131"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1B66693B-8C54-4EEB-B4C0-FE4EFF5627EB}">
  <ds:schemaRefs>
    <ds:schemaRef ds:uri="http://schemas.microsoft.com/sharepoint/v3/contenttype/forms"/>
  </ds:schemaRefs>
</ds:datastoreItem>
</file>

<file path=customXml/itemProps2.xml><?xml version="1.0" encoding="utf-8"?>
<ds:datastoreItem xmlns:ds="http://schemas.openxmlformats.org/officeDocument/2006/customXml" ds:itemID="{7FBEC478-8707-468E-A8A8-FBC7D6C7E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EDBED0-DF14-4B4E-AC7D-8C1F1913F629}">
  <ds:schemaRefs>
    <ds:schemaRef ds:uri="http://www.w3.org/XML/1998/namespace"/>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67f749e2-633a-46e5-ba80-4cf5b1177c9a"/>
    <ds:schemaRef ds:uri="b75e778f-26c2-4e9c-b952-e237c22fe87a"/>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Comparativo</vt:lpstr>
      <vt:lpstr>Comparativo!Área_de_impresión</vt:lpstr>
      <vt:lpstr>Comparativo!Títulos_a_imprimir</vt:lpstr>
    </vt:vector>
  </TitlesOfParts>
  <Manager/>
  <Company>OBRASCON HUARTE LAIN S.A.SUC.DEL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Gladys Nancy Quiulla Tito</dc:creator>
  <cp:keywords/>
  <dc:description/>
  <cp:lastModifiedBy>Sara Yovany Rodriguez Cercado</cp:lastModifiedBy>
  <cp:revision/>
  <cp:lastPrinted>2023-11-14T21:47:16Z</cp:lastPrinted>
  <dcterms:created xsi:type="dcterms:W3CDTF">2023-04-12T02:26:12Z</dcterms:created>
  <dcterms:modified xsi:type="dcterms:W3CDTF">2023-11-15T23:42:58Z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