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78A0E64B-B206-46ED-831B-94AD8D5315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valuación Organigrama" sheetId="7" r:id="rId1"/>
  </sheets>
  <definedNames>
    <definedName name="Print_Area" localSheetId="0">'Evaluación Organigrama'!$E$1:$J$26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5" i="7" l="1"/>
  <c r="Q25" i="7" s="1"/>
  <c r="Q19" i="7"/>
  <c r="P17" i="7"/>
  <c r="Q17" i="7" s="1"/>
  <c r="P15" i="7"/>
  <c r="Q15" i="7" s="1"/>
  <c r="P22" i="7"/>
  <c r="Q22" i="7" s="1"/>
  <c r="P23" i="7"/>
  <c r="Q23" i="7" s="1"/>
  <c r="P24" i="7"/>
  <c r="Q24" i="7" s="1"/>
  <c r="P26" i="7"/>
  <c r="Q26" i="7" s="1"/>
  <c r="P18" i="7"/>
  <c r="Q18" i="7" s="1"/>
  <c r="P19" i="7"/>
  <c r="P20" i="7"/>
  <c r="Q20" i="7" s="1"/>
  <c r="P21" i="7"/>
  <c r="Q21" i="7" s="1"/>
  <c r="P5" i="7"/>
  <c r="P14" i="7" l="1"/>
  <c r="Q14" i="7" s="1"/>
  <c r="P13" i="7"/>
  <c r="Q13" i="7" s="1"/>
  <c r="P12" i="7"/>
  <c r="Q12" i="7" s="1"/>
  <c r="P11" i="7"/>
  <c r="Q11" i="7" s="1"/>
  <c r="P16" i="7"/>
  <c r="Q16" i="7" s="1"/>
  <c r="Q5" i="7"/>
  <c r="P6" i="7"/>
  <c r="Q6" i="7" s="1"/>
  <c r="P7" i="7"/>
  <c r="Q7" i="7" s="1"/>
  <c r="P8" i="7"/>
  <c r="Q8" i="7" s="1"/>
  <c r="P9" i="7"/>
  <c r="Q9" i="7" s="1"/>
  <c r="P10" i="7"/>
  <c r="Q10" i="7" s="1"/>
</calcChain>
</file>

<file path=xl/sharedStrings.xml><?xml version="1.0" encoding="utf-8"?>
<sst xmlns="http://schemas.openxmlformats.org/spreadsheetml/2006/main" count="83" uniqueCount="51">
  <si>
    <t>ITEM</t>
  </si>
  <si>
    <t>Cargo</t>
  </si>
  <si>
    <t>Profesional</t>
  </si>
  <si>
    <t>Formación Profesional</t>
  </si>
  <si>
    <t>Experiencia General</t>
  </si>
  <si>
    <t>Experiencia Específica</t>
  </si>
  <si>
    <t>Obra</t>
  </si>
  <si>
    <t>Tiempo (días)</t>
  </si>
  <si>
    <t>Fecha Incico</t>
  </si>
  <si>
    <t>Fecha fin</t>
  </si>
  <si>
    <t>N° Colegiatura</t>
  </si>
  <si>
    <t>Tiempo (años)</t>
  </si>
  <si>
    <t>Certificado/
Constancia</t>
  </si>
  <si>
    <t>B.2 EVALUACIÓN DEL STAFF - NOMBRE DE LA EMPRESA</t>
  </si>
  <si>
    <t>Ingeniero Asistente en Geotecnia Cuenca Cañete</t>
  </si>
  <si>
    <t>CESEL S-A</t>
  </si>
  <si>
    <t>ESP GEOTECNIA</t>
  </si>
  <si>
    <t>ESP GEOLOGIA</t>
  </si>
  <si>
    <t xml:space="preserve">DISEÑO DE TUNEL YANUNCAY INGENIERIA DE DETALLE </t>
  </si>
  <si>
    <t>OAS</t>
  </si>
  <si>
    <t>CONSTRUCCION DE LA VIA DE INTERCONEXION DELOS DISTROTOS DE RIMAC-SJL</t>
  </si>
  <si>
    <t>Estudio de Ingeniería Básica y de Detalle del Sistema de Manejo de Aguas U.N. Yauricocha</t>
  </si>
  <si>
    <t>CENTROMIN</t>
  </si>
  <si>
    <t>Estudio de Suelos y Geotecnia para la Cimentación de Colectores y Buzones en la Ciudad de Juliaca – Proyecto Sistema de Tratamiento de las Aguas Residuales de la Cuenca del Lago Titicaca</t>
  </si>
  <si>
    <t>OPETTI</t>
  </si>
  <si>
    <t>Estudio de Geotecnia y Mecánica de Suelos - Proyecto “Mejoramiento y Ampliación de los Sistemas de Agua Potable y Alcantarillado Distrito de Lurín ‐ Provincia de Lima ‐ Departamento de Lima</t>
  </si>
  <si>
    <t>HYTSA CEMOSA</t>
  </si>
  <si>
    <t>Investigaciones Geotécnica – Proyecto “Creación del Servicio de Drenaje Pluvial en el Ámbito Urbano de 5 Distritos de la Provincia de Trujillo, Departamento de la libertad (Paquete D-04)”</t>
  </si>
  <si>
    <t>LOMBARDI</t>
  </si>
  <si>
    <t>SUELOS, PAVIMENTOS Y MECANICA DE SUELOS DEL ESTUDIO DEFINITIVO DEL MEGAPROYECTO AEROPUERTO INTERNACIONAL DE CHINCHERO CUSCO</t>
  </si>
  <si>
    <t>KUNTURWASI</t>
  </si>
  <si>
    <t>Proyecto Integral de la Línea 2 de la Red Básica del metro de 
Lima – Proyecto Especial Sistema Eléctrico Masivo de Lima y Callao: Estudios Geológicos, de Suelos y Geotecnia</t>
  </si>
  <si>
    <t>GEODATA</t>
  </si>
  <si>
    <t>EXPEDIENTE TÉCNICO “PROYECTO LÍNEA AMARILLA”</t>
  </si>
  <si>
    <t>SOTELO&amp;ASOCIADOS</t>
  </si>
  <si>
    <t>SUPERVISIÓN DE LA EJECUCIÓN DE LAS OBRAS CIVILES, 
LINEA DE TRANSMISIÓN Y SUBESTACIÓN Y DEL TRANSPORTE DE MONTAJE DEL EQUIPO MECÁNICO Y EQUIPO ELÉCTRICO DE LA CH. TOPO ECUADOR</t>
  </si>
  <si>
    <t>HEBERT SOTELO</t>
  </si>
  <si>
    <t>“EVALUACIÓN DE EXCAVABILIDAD SEGÚN LAS
VELOCIDADES SÍSMICAS PARA EL PROYECTO DE IRRIGACIÓN CEREZAL-LAS JUNTAS-PERICOS</t>
  </si>
  <si>
    <t xml:space="preserve">CAMPAÑA GEOTÉCNICA – ETAPA 2 (LADO AIRE- ZONA DE
LAGUNAS Y ZONA OPERATIVA) PARA EL PROYECTO DE AMPLIACIÓN DEL AEROPUERTO INTERNACIONAL JORGE CHÁVEZ </t>
  </si>
  <si>
    <t>RUMI</t>
  </si>
  <si>
    <t>CARACTERIZACIÓN GEOTÉCNICAS EN QUEBRADAS PERIMETRALES Y ZONA URBANA DEL PROYECTO “CREACIÓN DEL SERVICIO DE DRENAJE PLUVIAL EN EL AMBITO URBANO DE 5 DISTRITOS DE LA PROVINCIA DE TRUJILLO, DEPARTAMENTODE LA LIBERTAD (PAQUETE D-04)”.</t>
  </si>
  <si>
    <t>ESTUDIO DE GEOTECNIA Y MECANICA DE SUELOS DEL PROYECTO “DEFINITIVO Y EXPEDIENTE TECNICO DEL PROYECTO MEJORAMIENTO Y AMPLIACIÓN DE LOS
SISTEMAS DE AGUA POTABLE Y ALCANTARILLADO DISTRITO DE LURÍN -
PROVINCIA DE LIMA - DEPARTAMENTO DE LIMA”.</t>
  </si>
  <si>
    <t>ESTUDIO DE SUELOS Y GEOTECNIA DE LA TUBERÍA DE IMPULSIÓN, TUBERÍA DE
EMISIÓN Y ESTACIÓN DE BOMBEO DE LAS LOCALIDADES DE JULIACA, PUNO,
ILAVE, JULI, AYAVIRI Y MOHO PARA EL PROYECTO “SISTEMA DE TRATAMIENTO
DE LAS AGUAS RESIDUALES DE LA CUENCA DEL LAGO TITICACA”</t>
  </si>
  <si>
    <t>Investigación geotécnica para la Defensas ribereñas del rio Cañete y del rio Huaura - Paquete 5</t>
  </si>
  <si>
    <t>Investigación geotécnica complementaria 2021, del Nuevo Aeropuerto Internacional de Chinchero, Cusco.</t>
  </si>
  <si>
    <t>Estudio geotécnico para el proyecto “Extensión de la Línea 1, Metro Lima y Callao en la Av. Separadora Industrial, Villa El Salvador.</t>
  </si>
  <si>
    <t>Evaluación geológica – geotécnica del deslizamiento Km 9+400 (Margen derecho de rio Camisea)</t>
  </si>
  <si>
    <t>Evaluación geomecánica para la cimentación de las Cepas 1 y 2 del Puente Capillune del Proyecto Quellaveco</t>
  </si>
  <si>
    <t>Diseño a nivel de ingeniería básica del depósito de material orgánico DMO-1 y DMO-2. REVISIÓN Y OPTIMIZACIÓN ESTUDIO DE PREFACTIBILIDAD DE LA FASE 6 Y 8, Las Bambas.</t>
  </si>
  <si>
    <t xml:space="preserve">CRISTHIAN ALHUAY LEON </t>
  </si>
  <si>
    <t>studio geotécnico y evaluación de canteras, para el proyecto “Rehabilitación de Pavimentos del lado aire y sistema de drenaje del aeropuerto de la ciudad de Juliaca. Aeropuertos Andinos.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</si>
</sst>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1" x14ac:knownFonts="1">
    <font>
      <sz val="10"/>
      <color rgb="FF000000"/>
      <name val="Times New Roman"/>
      <charset val="204"/>
    </font>
    <font>
      <b/>
      <sz val="8"/>
      <name val="Calibri"/>
      <family val="2"/>
    </font>
    <font>
      <b/>
      <sz val="7"/>
      <name val="Calibri"/>
      <family val="2"/>
    </font>
    <font>
      <b/>
      <sz val="9"/>
      <name val="Calibri"/>
      <family val="2"/>
    </font>
    <font>
      <sz val="10"/>
      <name val="Arial"/>
      <family val="2"/>
    </font>
    <font>
      <sz val="10"/>
      <color theme="0"/>
      <name val="Times New Roman"/>
      <family val="1"/>
    </font>
    <font>
      <b/>
      <sz val="10"/>
      <color rgb="FF000000"/>
      <name val="Times New Roman"/>
      <family val="1"/>
    </font>
    <font>
      <b/>
      <u/>
      <sz val="12"/>
      <name val="Calibri"/>
      <family val="2"/>
    </font>
    <font>
      <sz val="7"/>
      <name val="Calibri"/>
      <family val="2"/>
    </font>
    <font>
      <sz val="8"/>
      <color rgb="FF000000"/>
      <name val="Calibri"/>
      <family val="2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4" fillId="0" borderId="0"/>
  </cellStyleXfs>
  <cellXfs count="63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1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14" fontId="3" fillId="2" borderId="12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2" fontId="8" fillId="0" borderId="9" xfId="0" applyNumberFormat="1" applyFont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 wrapText="1"/>
    </xf>
    <xf numFmtId="2" fontId="8" fillId="0" borderId="15" xfId="0" applyNumberFormat="1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2" fontId="8" fillId="0" borderId="8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 wrapText="1"/>
    </xf>
    <xf numFmtId="14" fontId="8" fillId="0" borderId="17" xfId="0" applyNumberFormat="1" applyFont="1" applyBorder="1" applyAlignment="1">
      <alignment horizontal="center" vertical="center" wrapText="1"/>
    </xf>
    <xf numFmtId="2" fontId="8" fillId="0" borderId="19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2" fontId="8" fillId="0" borderId="10" xfId="0" applyNumberFormat="1" applyFont="1" applyBorder="1" applyAlignment="1">
      <alignment horizontal="center" vertical="center" wrapText="1"/>
    </xf>
    <xf numFmtId="14" fontId="8" fillId="0" borderId="10" xfId="0" applyNumberFormat="1" applyFont="1" applyBorder="1" applyAlignment="1">
      <alignment horizontal="center" vertical="center" wrapText="1"/>
    </xf>
    <xf numFmtId="2" fontId="8" fillId="0" borderId="14" xfId="0" applyNumberFormat="1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2" fontId="8" fillId="0" borderId="9" xfId="0" applyNumberFormat="1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8" fillId="0" borderId="9" xfId="0" quotePrefix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18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top"/>
    </xf>
    <xf numFmtId="0" fontId="6" fillId="3" borderId="22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 wrapText="1"/>
    </xf>
    <xf numFmtId="2" fontId="8" fillId="0" borderId="21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</cellXfs>
  <cellStyles count="3">
    <cellStyle name="Millares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8DEE1-8CE1-4781-95EB-F4AF537D7E6B}">
  <sheetPr>
    <pageSetUpPr fitToPage="1"/>
  </sheetPr>
  <dimension ref="A1:Q26"/>
  <sheetViews>
    <sheetView showGridLines="0" tabSelected="1" view="pageBreakPreview" zoomScale="130" zoomScaleNormal="130" zoomScaleSheetLayoutView="130" workbookViewId="0">
      <pane xSplit="4" ySplit="4" topLeftCell="K5" activePane="bottomRight" state="frozen"/>
      <selection pane="topRight" activeCell="E1" sqref="E1"/>
      <selection pane="bottomLeft" activeCell="A5" sqref="A5"/>
      <selection pane="bottomRight" activeCell="S26" sqref="S26"/>
    </sheetView>
  </sheetViews>
  <sheetFormatPr baseColWidth="10" defaultColWidth="9.33203125" defaultRowHeight="12.75" x14ac:dyDescent="0.2"/>
  <cols>
    <col min="1" max="1" width="4.6640625" hidden="1" customWidth="1"/>
    <col min="2" max="2" width="6.33203125" customWidth="1"/>
    <col min="3" max="3" width="6.1640625" customWidth="1"/>
    <col min="4" max="4" width="11.83203125" customWidth="1"/>
    <col min="5" max="5" width="12.6640625" customWidth="1"/>
    <col min="6" max="6" width="9.6640625" customWidth="1"/>
    <col min="7" max="7" width="15.5" customWidth="1"/>
    <col min="8" max="8" width="12.83203125" customWidth="1"/>
    <col min="9" max="9" width="11.5" customWidth="1"/>
    <col min="10" max="10" width="11.1640625" customWidth="1"/>
    <col min="11" max="11" width="52.5" customWidth="1"/>
    <col min="12" max="12" width="17" style="35" customWidth="1"/>
    <col min="13" max="13" width="11.1640625" customWidth="1"/>
    <col min="14" max="14" width="9.33203125" style="16" customWidth="1"/>
    <col min="15" max="15" width="9.83203125" style="16" customWidth="1"/>
    <col min="16" max="17" width="11.1640625" customWidth="1"/>
  </cols>
  <sheetData>
    <row r="1" spans="2:17" ht="12" customHeight="1" thickBot="1" x14ac:dyDescent="0.25">
      <c r="B1" s="3"/>
      <c r="C1" s="4"/>
      <c r="D1" s="4"/>
      <c r="E1" s="5"/>
      <c r="F1" s="6"/>
      <c r="G1" s="6"/>
      <c r="H1" s="6"/>
      <c r="I1" s="6"/>
      <c r="J1" s="6"/>
      <c r="K1" s="6"/>
      <c r="L1" s="14"/>
      <c r="M1" s="6"/>
      <c r="N1" s="14"/>
      <c r="O1" s="14"/>
      <c r="P1" s="6"/>
      <c r="Q1" s="6"/>
    </row>
    <row r="2" spans="2:17" ht="15.75" customHeight="1" x14ac:dyDescent="0.2">
      <c r="B2" s="44" t="s">
        <v>13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7" ht="17.25" customHeight="1" thickBot="1" x14ac:dyDescent="0.25">
      <c r="B3" s="7"/>
      <c r="C3" s="8"/>
      <c r="D3" s="8"/>
      <c r="E3" s="1"/>
      <c r="F3" s="1"/>
      <c r="G3" s="1"/>
      <c r="H3" s="1"/>
      <c r="I3" s="1"/>
      <c r="J3" s="1"/>
      <c r="K3" s="2"/>
      <c r="L3" s="34"/>
      <c r="M3" s="1"/>
      <c r="N3" s="15"/>
      <c r="O3" s="15"/>
      <c r="P3" s="1"/>
      <c r="Q3" s="1"/>
    </row>
    <row r="4" spans="2:17" ht="22.5" customHeight="1" thickBot="1" x14ac:dyDescent="0.25">
      <c r="B4" s="9" t="s">
        <v>0</v>
      </c>
      <c r="C4" s="46" t="s">
        <v>1</v>
      </c>
      <c r="D4" s="46"/>
      <c r="E4" s="46" t="s">
        <v>2</v>
      </c>
      <c r="F4" s="46"/>
      <c r="G4" s="10" t="s">
        <v>3</v>
      </c>
      <c r="H4" s="10" t="s">
        <v>10</v>
      </c>
      <c r="I4" s="10" t="s">
        <v>4</v>
      </c>
      <c r="J4" s="10" t="s">
        <v>5</v>
      </c>
      <c r="K4" s="10" t="s">
        <v>6</v>
      </c>
      <c r="L4" s="10" t="s">
        <v>1</v>
      </c>
      <c r="M4" s="10" t="s">
        <v>12</v>
      </c>
      <c r="N4" s="11" t="s">
        <v>8</v>
      </c>
      <c r="O4" s="11" t="s">
        <v>9</v>
      </c>
      <c r="P4" s="10" t="s">
        <v>7</v>
      </c>
      <c r="Q4" s="12" t="s">
        <v>11</v>
      </c>
    </row>
    <row r="5" spans="2:17" x14ac:dyDescent="0.2">
      <c r="B5" s="39"/>
      <c r="C5" s="41"/>
      <c r="D5" s="41"/>
      <c r="E5" s="51"/>
      <c r="F5" s="43"/>
      <c r="G5" s="43"/>
      <c r="H5" s="43"/>
      <c r="I5" s="37"/>
      <c r="J5" s="37"/>
      <c r="K5" s="17" t="s">
        <v>18</v>
      </c>
      <c r="L5" s="17" t="s">
        <v>17</v>
      </c>
      <c r="M5" s="18" t="s">
        <v>15</v>
      </c>
      <c r="N5" s="19">
        <v>42430</v>
      </c>
      <c r="O5" s="19">
        <v>42948</v>
      </c>
      <c r="P5" s="18">
        <f>+O5-N5</f>
        <v>518</v>
      </c>
      <c r="Q5" s="20">
        <f t="shared" ref="Q5:Q19" si="0">+P5/365</f>
        <v>1.4191780821917808</v>
      </c>
    </row>
    <row r="6" spans="2:17" ht="18" x14ac:dyDescent="0.2">
      <c r="B6" s="47"/>
      <c r="C6" s="49"/>
      <c r="D6" s="49"/>
      <c r="E6" s="52"/>
      <c r="F6" s="52"/>
      <c r="G6" s="52"/>
      <c r="H6" s="52"/>
      <c r="I6" s="54"/>
      <c r="J6" s="54"/>
      <c r="K6" s="22" t="s">
        <v>20</v>
      </c>
      <c r="L6" s="28" t="s">
        <v>16</v>
      </c>
      <c r="M6" s="23" t="s">
        <v>19</v>
      </c>
      <c r="N6" s="13">
        <v>41030</v>
      </c>
      <c r="O6" s="13">
        <v>41426</v>
      </c>
      <c r="P6" s="23">
        <f t="shared" ref="P6:P26" si="1">+O6-N6</f>
        <v>396</v>
      </c>
      <c r="Q6" s="24">
        <f t="shared" si="0"/>
        <v>1.0849315068493151</v>
      </c>
    </row>
    <row r="7" spans="2:17" ht="18" x14ac:dyDescent="0.2">
      <c r="B7" s="47"/>
      <c r="C7" s="49"/>
      <c r="D7" s="49"/>
      <c r="E7" s="52"/>
      <c r="F7" s="52"/>
      <c r="G7" s="52"/>
      <c r="H7" s="52"/>
      <c r="I7" s="54"/>
      <c r="J7" s="54"/>
      <c r="K7" s="13" t="s">
        <v>21</v>
      </c>
      <c r="L7" s="28" t="s">
        <v>16</v>
      </c>
      <c r="M7" s="23" t="s">
        <v>22</v>
      </c>
      <c r="N7" s="13">
        <v>36557</v>
      </c>
      <c r="O7" s="13">
        <v>36586</v>
      </c>
      <c r="P7" s="23">
        <f t="shared" si="1"/>
        <v>29</v>
      </c>
      <c r="Q7" s="24">
        <f t="shared" si="0"/>
        <v>7.9452054794520555E-2</v>
      </c>
    </row>
    <row r="8" spans="2:17" ht="27" x14ac:dyDescent="0.2">
      <c r="B8" s="47"/>
      <c r="C8" s="49"/>
      <c r="D8" s="49"/>
      <c r="E8" s="52"/>
      <c r="F8" s="52"/>
      <c r="G8" s="52"/>
      <c r="H8" s="52"/>
      <c r="I8" s="54"/>
      <c r="J8" s="54"/>
      <c r="K8" s="22" t="s">
        <v>23</v>
      </c>
      <c r="L8" s="28" t="s">
        <v>16</v>
      </c>
      <c r="M8" s="23" t="s">
        <v>24</v>
      </c>
      <c r="N8" s="13">
        <v>44136</v>
      </c>
      <c r="O8" s="13">
        <v>44652</v>
      </c>
      <c r="P8" s="23">
        <f t="shared" si="1"/>
        <v>516</v>
      </c>
      <c r="Q8" s="24">
        <f t="shared" si="0"/>
        <v>1.4136986301369863</v>
      </c>
    </row>
    <row r="9" spans="2:17" ht="27" x14ac:dyDescent="0.2">
      <c r="B9" s="47"/>
      <c r="C9" s="49"/>
      <c r="D9" s="49"/>
      <c r="E9" s="52"/>
      <c r="F9" s="52"/>
      <c r="G9" s="52"/>
      <c r="H9" s="52"/>
      <c r="I9" s="54"/>
      <c r="J9" s="54"/>
      <c r="K9" s="22" t="s">
        <v>25</v>
      </c>
      <c r="L9" s="28" t="s">
        <v>16</v>
      </c>
      <c r="M9" s="23" t="s">
        <v>26</v>
      </c>
      <c r="N9" s="13">
        <v>44621</v>
      </c>
      <c r="O9" s="13">
        <v>44941</v>
      </c>
      <c r="P9" s="23">
        <f t="shared" si="1"/>
        <v>320</v>
      </c>
      <c r="Q9" s="24">
        <f t="shared" si="0"/>
        <v>0.87671232876712324</v>
      </c>
    </row>
    <row r="10" spans="2:17" ht="27" x14ac:dyDescent="0.2">
      <c r="B10" s="47"/>
      <c r="C10" s="49"/>
      <c r="D10" s="49"/>
      <c r="E10" s="52"/>
      <c r="F10" s="52"/>
      <c r="G10" s="52"/>
      <c r="H10" s="52"/>
      <c r="I10" s="54"/>
      <c r="J10" s="54"/>
      <c r="K10" s="22" t="s">
        <v>27</v>
      </c>
      <c r="L10" s="28" t="s">
        <v>16</v>
      </c>
      <c r="M10" s="23" t="s">
        <v>28</v>
      </c>
      <c r="N10" s="13">
        <v>44941</v>
      </c>
      <c r="O10" s="13">
        <v>45588</v>
      </c>
      <c r="P10" s="23">
        <f t="shared" si="1"/>
        <v>647</v>
      </c>
      <c r="Q10" s="24">
        <f t="shared" si="0"/>
        <v>1.7726027397260273</v>
      </c>
    </row>
    <row r="11" spans="2:17" ht="27" x14ac:dyDescent="0.2">
      <c r="B11" s="48"/>
      <c r="C11" s="50"/>
      <c r="D11" s="50"/>
      <c r="E11" s="53"/>
      <c r="F11" s="53"/>
      <c r="G11" s="53"/>
      <c r="H11" s="53"/>
      <c r="I11" s="55"/>
      <c r="J11" s="55"/>
      <c r="K11" s="22" t="s">
        <v>29</v>
      </c>
      <c r="L11" s="28" t="s">
        <v>16</v>
      </c>
      <c r="M11" s="23" t="s">
        <v>30</v>
      </c>
      <c r="N11" s="26">
        <v>41852</v>
      </c>
      <c r="O11" s="26">
        <v>42309</v>
      </c>
      <c r="P11" s="25">
        <f t="shared" si="1"/>
        <v>457</v>
      </c>
      <c r="Q11" s="27">
        <f t="shared" si="0"/>
        <v>1.252054794520548</v>
      </c>
    </row>
    <row r="12" spans="2:17" ht="27" x14ac:dyDescent="0.2">
      <c r="B12" s="48"/>
      <c r="C12" s="50"/>
      <c r="D12" s="50"/>
      <c r="E12" s="53"/>
      <c r="F12" s="53"/>
      <c r="G12" s="53"/>
      <c r="H12" s="53"/>
      <c r="I12" s="55"/>
      <c r="J12" s="55"/>
      <c r="K12" s="22" t="s">
        <v>31</v>
      </c>
      <c r="L12" s="28" t="s">
        <v>16</v>
      </c>
      <c r="M12" s="23" t="s">
        <v>32</v>
      </c>
      <c r="N12" s="26">
        <v>41518</v>
      </c>
      <c r="O12" s="26">
        <v>41640</v>
      </c>
      <c r="P12" s="25">
        <f t="shared" si="1"/>
        <v>122</v>
      </c>
      <c r="Q12" s="27">
        <f t="shared" si="0"/>
        <v>0.33424657534246577</v>
      </c>
    </row>
    <row r="13" spans="2:17" ht="18" x14ac:dyDescent="0.2">
      <c r="B13" s="48"/>
      <c r="C13" s="50"/>
      <c r="D13" s="50"/>
      <c r="E13" s="53"/>
      <c r="F13" s="53"/>
      <c r="G13" s="53"/>
      <c r="H13" s="53"/>
      <c r="I13" s="55"/>
      <c r="J13" s="55"/>
      <c r="K13" s="58" t="s">
        <v>33</v>
      </c>
      <c r="L13" s="28" t="s">
        <v>16</v>
      </c>
      <c r="M13" s="23" t="s">
        <v>34</v>
      </c>
      <c r="N13" s="26">
        <v>41275</v>
      </c>
      <c r="O13" s="26">
        <v>42401</v>
      </c>
      <c r="P13" s="25">
        <f t="shared" si="1"/>
        <v>1126</v>
      </c>
      <c r="Q13" s="27">
        <f t="shared" si="0"/>
        <v>3.0849315068493151</v>
      </c>
    </row>
    <row r="14" spans="2:17" ht="36" x14ac:dyDescent="0.2">
      <c r="B14" s="48"/>
      <c r="C14" s="50"/>
      <c r="D14" s="50"/>
      <c r="E14" s="53"/>
      <c r="F14" s="53"/>
      <c r="G14" s="53"/>
      <c r="H14" s="53"/>
      <c r="I14" s="55"/>
      <c r="J14" s="55"/>
      <c r="K14" s="22" t="s">
        <v>35</v>
      </c>
      <c r="L14" s="28" t="s">
        <v>16</v>
      </c>
      <c r="M14" s="23" t="s">
        <v>36</v>
      </c>
      <c r="N14" s="26">
        <v>41426</v>
      </c>
      <c r="O14" s="26">
        <v>41579</v>
      </c>
      <c r="P14" s="25">
        <f t="shared" si="1"/>
        <v>153</v>
      </c>
      <c r="Q14" s="27">
        <f t="shared" si="0"/>
        <v>0.41917808219178082</v>
      </c>
    </row>
    <row r="15" spans="2:17" ht="27" x14ac:dyDescent="0.2">
      <c r="B15" s="48"/>
      <c r="C15" s="50"/>
      <c r="D15" s="50"/>
      <c r="E15" s="53"/>
      <c r="F15" s="53"/>
      <c r="G15" s="53"/>
      <c r="H15" s="53"/>
      <c r="I15" s="55"/>
      <c r="J15" s="55"/>
      <c r="K15" s="22" t="s">
        <v>37</v>
      </c>
      <c r="L15" s="28" t="s">
        <v>16</v>
      </c>
      <c r="M15" s="23" t="s">
        <v>36</v>
      </c>
      <c r="N15" s="26">
        <v>42987</v>
      </c>
      <c r="O15" s="26">
        <v>43160</v>
      </c>
      <c r="P15" s="25">
        <f>+O15-N15</f>
        <v>173</v>
      </c>
      <c r="Q15" s="27">
        <f t="shared" si="0"/>
        <v>0.47397260273972602</v>
      </c>
    </row>
    <row r="16" spans="2:17" ht="27.75" thickBot="1" x14ac:dyDescent="0.25">
      <c r="B16" s="59"/>
      <c r="C16" s="60"/>
      <c r="D16" s="60"/>
      <c r="E16" s="57"/>
      <c r="F16" s="57"/>
      <c r="G16" s="57"/>
      <c r="H16" s="57"/>
      <c r="I16" s="61"/>
      <c r="J16" s="61"/>
      <c r="K16" s="62" t="s">
        <v>38</v>
      </c>
      <c r="L16" s="33" t="s">
        <v>16</v>
      </c>
      <c r="M16" s="29" t="s">
        <v>39</v>
      </c>
      <c r="N16" s="30">
        <v>43739</v>
      </c>
      <c r="O16" s="30">
        <v>45588</v>
      </c>
      <c r="P16" s="29">
        <f t="shared" si="1"/>
        <v>1849</v>
      </c>
      <c r="Q16" s="31">
        <f t="shared" si="0"/>
        <v>5.065753424657534</v>
      </c>
    </row>
    <row r="17" spans="2:17" ht="40.5" customHeight="1" x14ac:dyDescent="0.2">
      <c r="B17" s="47">
        <v>2</v>
      </c>
      <c r="C17" s="49" t="s">
        <v>14</v>
      </c>
      <c r="D17" s="49"/>
      <c r="E17" s="52" t="s">
        <v>49</v>
      </c>
      <c r="F17" s="52"/>
      <c r="G17" s="52"/>
      <c r="H17" s="53">
        <v>243421</v>
      </c>
      <c r="I17" s="54">
        <v>11</v>
      </c>
      <c r="J17" s="54">
        <v>11</v>
      </c>
      <c r="K17" s="36" t="s">
        <v>40</v>
      </c>
      <c r="L17" s="28" t="s">
        <v>16</v>
      </c>
      <c r="M17" s="21" t="s">
        <v>39</v>
      </c>
      <c r="N17" s="32">
        <v>45139</v>
      </c>
      <c r="O17" s="32">
        <v>45261</v>
      </c>
      <c r="P17" s="25">
        <f>+O17-N17</f>
        <v>122</v>
      </c>
      <c r="Q17" s="24">
        <f t="shared" si="0"/>
        <v>0.33424657534246577</v>
      </c>
    </row>
    <row r="18" spans="2:17" ht="40.5" customHeight="1" x14ac:dyDescent="0.2">
      <c r="B18" s="40"/>
      <c r="C18" s="42"/>
      <c r="D18" s="42"/>
      <c r="E18" s="38"/>
      <c r="F18" s="38"/>
      <c r="G18" s="56"/>
      <c r="H18" s="53"/>
      <c r="I18" s="38"/>
      <c r="J18" s="38"/>
      <c r="K18" s="22" t="s">
        <v>41</v>
      </c>
      <c r="L18" s="28" t="s">
        <v>16</v>
      </c>
      <c r="M18" s="21" t="s">
        <v>39</v>
      </c>
      <c r="N18" s="32">
        <v>44743</v>
      </c>
      <c r="O18" s="32">
        <v>44835</v>
      </c>
      <c r="P18" s="23">
        <f t="shared" si="1"/>
        <v>92</v>
      </c>
      <c r="Q18" s="24">
        <f t="shared" si="0"/>
        <v>0.25205479452054796</v>
      </c>
    </row>
    <row r="19" spans="2:17" ht="40.5" customHeight="1" x14ac:dyDescent="0.2">
      <c r="B19" s="40"/>
      <c r="C19" s="42"/>
      <c r="D19" s="42"/>
      <c r="E19" s="38"/>
      <c r="F19" s="38"/>
      <c r="G19" s="38"/>
      <c r="H19" s="53"/>
      <c r="I19" s="38"/>
      <c r="J19" s="38"/>
      <c r="K19" s="13" t="s">
        <v>42</v>
      </c>
      <c r="L19" s="28" t="s">
        <v>16</v>
      </c>
      <c r="M19" s="21" t="s">
        <v>39</v>
      </c>
      <c r="N19" s="32">
        <v>44682</v>
      </c>
      <c r="O19" s="32">
        <v>44743</v>
      </c>
      <c r="P19" s="23">
        <f t="shared" si="1"/>
        <v>61</v>
      </c>
      <c r="Q19" s="24">
        <f t="shared" si="0"/>
        <v>0.16712328767123288</v>
      </c>
    </row>
    <row r="20" spans="2:17" ht="18" x14ac:dyDescent="0.2">
      <c r="B20" s="40"/>
      <c r="C20" s="42"/>
      <c r="D20" s="42"/>
      <c r="E20" s="38"/>
      <c r="F20" s="38"/>
      <c r="G20" s="38"/>
      <c r="H20" s="53"/>
      <c r="I20" s="38"/>
      <c r="J20" s="38"/>
      <c r="K20" s="22" t="s">
        <v>43</v>
      </c>
      <c r="L20" s="28" t="s">
        <v>16</v>
      </c>
      <c r="M20" s="21" t="s">
        <v>34</v>
      </c>
      <c r="N20" s="32">
        <v>44440</v>
      </c>
      <c r="O20" s="32">
        <v>44531</v>
      </c>
      <c r="P20" s="23">
        <f t="shared" si="1"/>
        <v>91</v>
      </c>
      <c r="Q20" s="24">
        <f t="shared" ref="Q20:Q26" si="2">+P20/365</f>
        <v>0.24931506849315069</v>
      </c>
    </row>
    <row r="21" spans="2:17" ht="18" x14ac:dyDescent="0.2">
      <c r="B21" s="40"/>
      <c r="C21" s="42"/>
      <c r="D21" s="42"/>
      <c r="E21" s="38"/>
      <c r="F21" s="38"/>
      <c r="G21" s="38"/>
      <c r="H21" s="53"/>
      <c r="I21" s="38"/>
      <c r="J21" s="38"/>
      <c r="K21" s="22" t="s">
        <v>44</v>
      </c>
      <c r="L21" s="28" t="s">
        <v>16</v>
      </c>
      <c r="M21" s="21" t="s">
        <v>34</v>
      </c>
      <c r="N21" s="13">
        <v>44317</v>
      </c>
      <c r="O21" s="13">
        <v>44409</v>
      </c>
      <c r="P21" s="23">
        <f>+O21-N21</f>
        <v>92</v>
      </c>
      <c r="Q21" s="24">
        <f t="shared" si="2"/>
        <v>0.25205479452054796</v>
      </c>
    </row>
    <row r="22" spans="2:17" ht="27" x14ac:dyDescent="0.2">
      <c r="B22" s="40"/>
      <c r="C22" s="42"/>
      <c r="D22" s="42"/>
      <c r="E22" s="38"/>
      <c r="F22" s="38"/>
      <c r="G22" s="38"/>
      <c r="H22" s="53"/>
      <c r="I22" s="38"/>
      <c r="J22" s="38"/>
      <c r="K22" s="22" t="s">
        <v>48</v>
      </c>
      <c r="L22" s="28" t="s">
        <v>16</v>
      </c>
      <c r="M22" s="21" t="s">
        <v>34</v>
      </c>
      <c r="N22" s="13">
        <v>44166</v>
      </c>
      <c r="O22" s="13">
        <v>44228</v>
      </c>
      <c r="P22" s="23">
        <f t="shared" si="1"/>
        <v>62</v>
      </c>
      <c r="Q22" s="24">
        <f>+P22/365</f>
        <v>0.16986301369863013</v>
      </c>
    </row>
    <row r="23" spans="2:17" ht="18" x14ac:dyDescent="0.2">
      <c r="B23" s="40"/>
      <c r="C23" s="42"/>
      <c r="D23" s="42"/>
      <c r="E23" s="38"/>
      <c r="F23" s="38"/>
      <c r="G23" s="38"/>
      <c r="H23" s="53"/>
      <c r="I23" s="38"/>
      <c r="J23" s="38"/>
      <c r="K23" s="22" t="s">
        <v>47</v>
      </c>
      <c r="L23" s="28" t="s">
        <v>16</v>
      </c>
      <c r="M23" s="21" t="s">
        <v>34</v>
      </c>
      <c r="N23" s="13">
        <v>43922</v>
      </c>
      <c r="O23" s="13">
        <v>43951</v>
      </c>
      <c r="P23" s="23">
        <f t="shared" si="1"/>
        <v>29</v>
      </c>
      <c r="Q23" s="27">
        <f t="shared" si="2"/>
        <v>7.9452054794520555E-2</v>
      </c>
    </row>
    <row r="24" spans="2:17" ht="18" x14ac:dyDescent="0.2">
      <c r="B24" s="40"/>
      <c r="C24" s="42"/>
      <c r="D24" s="42"/>
      <c r="E24" s="38"/>
      <c r="F24" s="38"/>
      <c r="G24" s="38"/>
      <c r="H24" s="53"/>
      <c r="I24" s="38"/>
      <c r="J24" s="38"/>
      <c r="K24" s="22" t="s">
        <v>46</v>
      </c>
      <c r="L24" s="28" t="s">
        <v>16</v>
      </c>
      <c r="M24" s="21" t="s">
        <v>34</v>
      </c>
      <c r="N24" s="13">
        <v>43739</v>
      </c>
      <c r="O24" s="13">
        <v>43800</v>
      </c>
      <c r="P24" s="23">
        <f t="shared" si="1"/>
        <v>61</v>
      </c>
      <c r="Q24" s="27">
        <f t="shared" si="2"/>
        <v>0.16712328767123288</v>
      </c>
    </row>
    <row r="25" spans="2:17" ht="18" x14ac:dyDescent="0.2">
      <c r="B25" s="40"/>
      <c r="C25" s="42"/>
      <c r="D25" s="42"/>
      <c r="E25" s="38"/>
      <c r="F25" s="38"/>
      <c r="G25" s="38"/>
      <c r="H25" s="53"/>
      <c r="I25" s="38"/>
      <c r="J25" s="38"/>
      <c r="K25" s="22" t="s">
        <v>45</v>
      </c>
      <c r="L25" s="28" t="s">
        <v>16</v>
      </c>
      <c r="M25" s="21" t="s">
        <v>34</v>
      </c>
      <c r="N25" s="13">
        <v>43435</v>
      </c>
      <c r="O25" s="13">
        <v>43497</v>
      </c>
      <c r="P25" s="23">
        <f t="shared" ref="P25" si="3">+O25-N25</f>
        <v>62</v>
      </c>
      <c r="Q25" s="27">
        <f t="shared" ref="Q25" si="4">+P25/365</f>
        <v>0.16986301369863013</v>
      </c>
    </row>
    <row r="26" spans="2:17" ht="27" x14ac:dyDescent="0.2">
      <c r="B26" s="40"/>
      <c r="C26" s="42"/>
      <c r="D26" s="42"/>
      <c r="E26" s="38"/>
      <c r="F26" s="38"/>
      <c r="G26" s="38"/>
      <c r="H26" s="53"/>
      <c r="I26" s="38"/>
      <c r="J26" s="38"/>
      <c r="K26" s="22" t="s">
        <v>50</v>
      </c>
      <c r="L26" s="28" t="s">
        <v>16</v>
      </c>
      <c r="M26" s="21" t="s">
        <v>34</v>
      </c>
      <c r="N26" s="13">
        <v>42552</v>
      </c>
      <c r="O26" s="13">
        <v>42614</v>
      </c>
      <c r="P26" s="23">
        <f t="shared" si="1"/>
        <v>62</v>
      </c>
      <c r="Q26" s="27">
        <f t="shared" si="2"/>
        <v>0.16986301369863013</v>
      </c>
    </row>
  </sheetData>
  <mergeCells count="17">
    <mergeCell ref="I17:I26"/>
    <mergeCell ref="J17:J26"/>
    <mergeCell ref="B17:B26"/>
    <mergeCell ref="C17:D26"/>
    <mergeCell ref="E17:F26"/>
    <mergeCell ref="B2:Q2"/>
    <mergeCell ref="C4:D4"/>
    <mergeCell ref="E4:F4"/>
    <mergeCell ref="B5:B16"/>
    <mergeCell ref="C5:D16"/>
    <mergeCell ref="E5:F16"/>
    <mergeCell ref="G5:G16"/>
    <mergeCell ref="H5:H16"/>
    <mergeCell ref="I5:I16"/>
    <mergeCell ref="J5:J16"/>
    <mergeCell ref="G17:G26"/>
    <mergeCell ref="H17:H26"/>
  </mergeCells>
  <phoneticPr fontId="10" type="noConversion"/>
  <printOptions horizontalCentered="1" verticalCentered="1"/>
  <pageMargins left="0.23622047244094491" right="0.23622047244094491" top="0.15748031496062992" bottom="0.35433070866141736" header="0.11811023622047245" footer="0.11811023622047245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Evaluación Organigrama</vt:lpstr>
      <vt:lpstr>'Evaluación Organigrama'!Print_Area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cristhianalhuayleon@gmail.com</cp:lastModifiedBy>
  <cp:lastPrinted>2023-09-29T15:28:31Z</cp:lastPrinted>
  <dcterms:created xsi:type="dcterms:W3CDTF">2021-08-23T21:30:36Z</dcterms:created>
  <dcterms:modified xsi:type="dcterms:W3CDTF">2024-10-23T20:45:46Z</dcterms:modified>
</cp:coreProperties>
</file>