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F1423414-0BCF-4784-87CB-121AAA033402}" xr6:coauthVersionLast="47" xr6:coauthVersionMax="47" xr10:uidLastSave="{00000000-0000-0000-0000-000000000000}"/>
  <bookViews>
    <workbookView xWindow="-120" yWindow="-120" windowWidth="29040" windowHeight="15720" activeTab="2" xr2:uid="{63CBA27E-D15C-43A8-AF86-08579C00EEDF}"/>
  </bookViews>
  <sheets>
    <sheet name="PROYECTO 1" sheetId="1" r:id="rId1"/>
    <sheet name="ETAPA 1" sheetId="3" r:id="rId2"/>
    <sheet name="ETAPA 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4" l="1"/>
  <c r="H30" i="4" s="1"/>
  <c r="F13" i="4"/>
  <c r="F14" i="4"/>
  <c r="F15" i="4"/>
  <c r="F36" i="4"/>
  <c r="F35" i="4"/>
  <c r="F29" i="4"/>
  <c r="H29" i="4" s="1"/>
  <c r="F8" i="4"/>
  <c r="H8" i="4" s="1"/>
  <c r="F17" i="3"/>
  <c r="F18" i="3"/>
  <c r="F19" i="3"/>
  <c r="F20" i="3"/>
  <c r="F21" i="3"/>
  <c r="F22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E16" i="3"/>
  <c r="D23" i="3"/>
  <c r="F23" i="3" s="1"/>
  <c r="D16" i="3"/>
  <c r="E13" i="3"/>
  <c r="D13" i="3"/>
  <c r="E12" i="3"/>
  <c r="D12" i="3"/>
  <c r="D11" i="3"/>
  <c r="E10" i="3"/>
  <c r="D10" i="3"/>
  <c r="E9" i="3"/>
  <c r="D9" i="3"/>
  <c r="E8" i="3"/>
  <c r="D8" i="3"/>
  <c r="F33" i="4" l="1"/>
  <c r="F34" i="4"/>
  <c r="F12" i="4"/>
  <c r="F9" i="4"/>
  <c r="H9" i="4" s="1"/>
  <c r="F16" i="3"/>
  <c r="F12" i="3"/>
  <c r="H12" i="3" s="1"/>
  <c r="F10" i="3"/>
  <c r="H10" i="3" s="1"/>
  <c r="F9" i="3"/>
  <c r="H9" i="3" s="1"/>
  <c r="F13" i="3"/>
  <c r="H13" i="3" s="1"/>
  <c r="F11" i="3"/>
  <c r="H11" i="3" s="1"/>
  <c r="F8" i="3"/>
  <c r="H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tc={51633D9A-27EE-4DAF-A037-13847BB28D84}</author>
  </authors>
  <commentList>
    <comment ref="E11" authorId="0" shapeId="0" xr:uid="{51633D9A-27EE-4DAF-A037-13847BB28D8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DME</t>
      </text>
    </comment>
  </commentList>
</comments>
</file>

<file path=xl/sharedStrings.xml><?xml version="1.0" encoding="utf-8"?>
<sst xmlns="http://schemas.openxmlformats.org/spreadsheetml/2006/main" count="407" uniqueCount="107">
  <si>
    <t>DME</t>
  </si>
  <si>
    <t>Diques existentes</t>
  </si>
  <si>
    <t>Calicatas</t>
  </si>
  <si>
    <t>Granulometría global</t>
  </si>
  <si>
    <t>Laboratorio</t>
  </si>
  <si>
    <t>Ensayos estándar</t>
  </si>
  <si>
    <t>Abrasión los angeles</t>
  </si>
  <si>
    <t>PE y Absorción de A.G.</t>
  </si>
  <si>
    <t>Densidad natural</t>
  </si>
  <si>
    <t>Proctor y CBR</t>
  </si>
  <si>
    <t>Triaxial CD</t>
  </si>
  <si>
    <t>Corte directo</t>
  </si>
  <si>
    <t>Permeabilidad</t>
  </si>
  <si>
    <t>Equivalente arena</t>
  </si>
  <si>
    <t>P. Chatas y Alargadas (relacion 1:3)</t>
  </si>
  <si>
    <t>Sales Solubles para subbase granular</t>
  </si>
  <si>
    <t>1.2.1</t>
  </si>
  <si>
    <t>1.2.2</t>
  </si>
  <si>
    <t>1.4.1</t>
  </si>
  <si>
    <t>1.4.2</t>
  </si>
  <si>
    <t>1.3.1</t>
  </si>
  <si>
    <t>1.3.2</t>
  </si>
  <si>
    <t>Perforación</t>
  </si>
  <si>
    <t>Estación geomecánica</t>
  </si>
  <si>
    <t>Propiedades físicas de la roca</t>
  </si>
  <si>
    <t>Corte directo en discontinuidad</t>
  </si>
  <si>
    <t>Compresión simple</t>
  </si>
  <si>
    <t>MASW1D</t>
  </si>
  <si>
    <t>Refracción sísmica</t>
  </si>
  <si>
    <t>ml</t>
  </si>
  <si>
    <t>und</t>
  </si>
  <si>
    <t>Geomecánica</t>
  </si>
  <si>
    <t>Total</t>
  </si>
  <si>
    <t>Trabajos de campo</t>
  </si>
  <si>
    <t>Dias</t>
  </si>
  <si>
    <t>Geofísica</t>
  </si>
  <si>
    <t>Grupo 1</t>
  </si>
  <si>
    <t>Grupo 2</t>
  </si>
  <si>
    <t>Grupo 3</t>
  </si>
  <si>
    <t>Grupo 4</t>
  </si>
  <si>
    <t>Calicata con maquina</t>
  </si>
  <si>
    <t>Calicata manual</t>
  </si>
  <si>
    <t>Ensayos de laboratorio</t>
  </si>
  <si>
    <t>Elaboración de informe</t>
  </si>
  <si>
    <t>PAQUETE 3-4</t>
  </si>
  <si>
    <t>CUENCA ALTA</t>
  </si>
  <si>
    <t>Canteras CERRO Y RIO</t>
  </si>
  <si>
    <t>Refracción sísmica (12 líneas)</t>
  </si>
  <si>
    <t>Refracción sísmica (3 líneas)</t>
  </si>
  <si>
    <t>Granulometría de agregado fino</t>
  </si>
  <si>
    <t>Granulometría de agregado grueso</t>
  </si>
  <si>
    <t>GE y Absorción de A.F.</t>
  </si>
  <si>
    <t>Durabilidad AF</t>
  </si>
  <si>
    <t>Azul de metileno</t>
  </si>
  <si>
    <t>Terrones de arcilla y particulas deleznables AF</t>
  </si>
  <si>
    <t>Carbon y lignito AF</t>
  </si>
  <si>
    <t>Materia organica en arena</t>
  </si>
  <si>
    <t>Sulfatos AF</t>
  </si>
  <si>
    <t>Cloruros AF</t>
  </si>
  <si>
    <t>Sales solubles AF</t>
  </si>
  <si>
    <t>Durabilidad AG</t>
  </si>
  <si>
    <t>Terrones de arcilla y particulas deleznables AG</t>
  </si>
  <si>
    <t>Carbon y lignito AG</t>
  </si>
  <si>
    <t>P. Chatas y Alargadas (relacion 1:5)</t>
  </si>
  <si>
    <t>Particulas fracturadas Una cara</t>
  </si>
  <si>
    <t>Sulfatos AG</t>
  </si>
  <si>
    <t>Cloruros AG</t>
  </si>
  <si>
    <t>Sales solubles AG</t>
  </si>
  <si>
    <t>Reactividad agregado/alcalí</t>
  </si>
  <si>
    <t>Propiedades físicas</t>
  </si>
  <si>
    <t>corte directo en discontinuidades</t>
  </si>
  <si>
    <t>compresion simple</t>
  </si>
  <si>
    <t>Refracción sísmica (10 líneas)</t>
  </si>
  <si>
    <t>Refracción sísmica (8 líneas)</t>
  </si>
  <si>
    <t>CANTERA DE ROCA</t>
  </si>
  <si>
    <t>Perforación diamantina de 30m (11)</t>
  </si>
  <si>
    <t>Paquete 3-4</t>
  </si>
  <si>
    <t>Cuenca alta</t>
  </si>
  <si>
    <t>DIAS</t>
  </si>
  <si>
    <t>GRUPOS DE TRABAJO</t>
  </si>
  <si>
    <t>Revisión 02</t>
  </si>
  <si>
    <t>Codigo: PT-24-0021</t>
  </si>
  <si>
    <t>ETAPA 1</t>
  </si>
  <si>
    <t>ETAPA 2</t>
  </si>
  <si>
    <t>FASE 1</t>
  </si>
  <si>
    <t>FASE 2</t>
  </si>
  <si>
    <t>cantera tres montones marzo 2025</t>
  </si>
  <si>
    <t>canterala cumbre y/o moroc - SD de nava junio 2025</t>
  </si>
  <si>
    <r>
      <t xml:space="preserve">CRONOGRAMA ETAPA 1
</t>
    </r>
    <r>
      <rPr>
        <sz val="16"/>
        <color theme="1"/>
        <rFont val="Aptos Narrow"/>
        <family val="2"/>
        <scheme val="minor"/>
      </rPr>
      <t>ESTUDIO GEOTÉCNICO PARA LA AMPLIACIÓN DEL SERVICIO – CUENCA HUAURA</t>
    </r>
  </si>
  <si>
    <t>DIAS (Primer Trimestre 2025)</t>
  </si>
  <si>
    <t>DIAS (Segundo Trimestre)</t>
  </si>
  <si>
    <t>Feha: 16-12-2024</t>
  </si>
  <si>
    <r>
      <t>Perforación de 30ml (4) FASE 1 (</t>
    </r>
    <r>
      <rPr>
        <sz val="9"/>
        <color rgb="FFFF0000"/>
        <rFont val="Arial Narrow"/>
        <family val="2"/>
      </rPr>
      <t>Tres Montones</t>
    </r>
    <r>
      <rPr>
        <sz val="9"/>
        <color theme="1"/>
        <rFont val="Arial Narrow"/>
        <family val="2"/>
      </rPr>
      <t>)</t>
    </r>
  </si>
  <si>
    <t>Paquete 3-4 - Entregable 1: Informe de geofísica</t>
  </si>
  <si>
    <t>Paquete 3-4 - Entregable 2: Informe de geomecánica</t>
  </si>
  <si>
    <r>
      <t xml:space="preserve">CRONOGRAMA ETAPA 2 - FASE 2
</t>
    </r>
    <r>
      <rPr>
        <sz val="16"/>
        <color theme="1"/>
        <rFont val="Aptos Narrow"/>
        <family val="2"/>
        <scheme val="minor"/>
      </rPr>
      <t>ESTUDIO GEOTÉCNICO PARA LA AMPLIACIÓN DEL SERVICIO – CUENCA HUAURA</t>
    </r>
  </si>
  <si>
    <r>
      <t xml:space="preserve">CRONOGRAMA ETAPA 2 - FASE 1
</t>
    </r>
    <r>
      <rPr>
        <sz val="16"/>
        <color theme="1"/>
        <rFont val="Aptos Narrow"/>
        <family val="2"/>
        <scheme val="minor"/>
      </rPr>
      <t>ESTUDIO GEOTÉCNICO PARA LA AMPLIACIÓN DEL SERVICIO – CUENCA HUAURA</t>
    </r>
  </si>
  <si>
    <r>
      <t>Geomecánica (</t>
    </r>
    <r>
      <rPr>
        <sz val="9"/>
        <color rgb="FFFF0000"/>
        <rFont val="Arial Narrow"/>
        <family val="2"/>
      </rPr>
      <t>Tres Montones</t>
    </r>
    <r>
      <rPr>
        <sz val="9"/>
        <color theme="1"/>
        <rFont val="Arial Narrow"/>
        <family val="2"/>
      </rPr>
      <t>)</t>
    </r>
  </si>
  <si>
    <r>
      <t>Perforación de 30ml (7) FASE 2 (</t>
    </r>
    <r>
      <rPr>
        <sz val="9"/>
        <color rgb="FFFF0000"/>
        <rFont val="Arial Narrow"/>
        <family val="2"/>
      </rPr>
      <t>La</t>
    </r>
    <r>
      <rPr>
        <sz val="9"/>
        <color theme="1"/>
        <rFont val="Arial Narrow"/>
        <family val="2"/>
      </rPr>
      <t xml:space="preserve"> </t>
    </r>
    <r>
      <rPr>
        <sz val="9"/>
        <color rgb="FFFF0000"/>
        <rFont val="Arial Narrow"/>
        <family val="2"/>
      </rPr>
      <t>Cumbre y CD de Nava</t>
    </r>
    <r>
      <rPr>
        <sz val="9"/>
        <color theme="1"/>
        <rFont val="Arial Narrow"/>
        <family val="2"/>
      </rPr>
      <t>)</t>
    </r>
  </si>
  <si>
    <r>
      <t>Geomecánica (</t>
    </r>
    <r>
      <rPr>
        <sz val="9"/>
        <color rgb="FFFF0000"/>
        <rFont val="Arial Narrow"/>
        <family val="2"/>
      </rPr>
      <t>La Cumbre y CD de Nava</t>
    </r>
    <r>
      <rPr>
        <sz val="9"/>
        <color theme="1"/>
        <rFont val="Arial Narrow"/>
        <family val="2"/>
      </rPr>
      <t>)</t>
    </r>
  </si>
  <si>
    <t xml:space="preserve">Paquete 3-4 - Informe final mecánica de suelos </t>
  </si>
  <si>
    <t>Cuenca Alta - Informe de geofísica</t>
  </si>
  <si>
    <t>Cuenca Alta - Informe de geomecánica Etapa 1</t>
  </si>
  <si>
    <t>Cuenca Alta: Informe de Geomecánica Fase 1</t>
  </si>
  <si>
    <t>Cuenca Alta: Reporte de Perforación Fase 1</t>
  </si>
  <si>
    <t>Cuenca Alta: Informe de Geomecánica Fase 2</t>
  </si>
  <si>
    <t>Cuenca Alta: Informe final de mecanica de suelos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</si>
</sst>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rial Narrow"/>
      <family val="2"/>
    </font>
    <font>
      <sz val="8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Arial Narrow"/>
      <family val="2"/>
    </font>
    <font>
      <i/>
      <sz val="9"/>
      <color theme="1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7"/>
      <color rgb="FFFF0000"/>
      <name val="Aptos Narrow"/>
      <family val="2"/>
      <scheme val="minor"/>
    </font>
    <font>
      <b/>
      <sz val="10"/>
      <color theme="1"/>
      <name val="Arial Narrow"/>
      <family val="2"/>
    </font>
    <font>
      <b/>
      <sz val="11"/>
      <color rgb="FF0070C0"/>
      <name val="Aptos Narrow"/>
      <family val="2"/>
      <scheme val="minor"/>
    </font>
    <font>
      <sz val="7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rgb="FFFF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8" fillId="0" borderId="3" xfId="0" applyFont="1" applyBorder="1"/>
    <xf numFmtId="0" fontId="8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/>
    </xf>
    <xf numFmtId="0" fontId="2" fillId="9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9" borderId="0" xfId="0" applyFont="1" applyFill="1" applyAlignment="1">
      <alignment horizontal="right" vertical="center"/>
    </xf>
    <xf numFmtId="0" fontId="2" fillId="9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2" fillId="11" borderId="0" xfId="0" applyFont="1" applyFill="1"/>
    <xf numFmtId="0" fontId="2" fillId="11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horizontal="center" vertical="center"/>
    </xf>
    <xf numFmtId="0" fontId="2" fillId="5" borderId="0" xfId="0" applyFont="1" applyFill="1"/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8" fillId="3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/>
    </xf>
    <xf numFmtId="164" fontId="18" fillId="0" borderId="3" xfId="0" applyNumberFormat="1" applyFont="1" applyBorder="1" applyAlignment="1">
      <alignment horizontal="center" vertical="center"/>
    </xf>
    <xf numFmtId="2" fontId="19" fillId="0" borderId="3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1" fillId="10" borderId="6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10" borderId="8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8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11" fillId="10" borderId="6" xfId="0" applyFont="1" applyFill="1" applyBorder="1" applyAlignment="1">
      <alignment horizontal="center" vertical="center"/>
    </xf>
    <xf numFmtId="0" fontId="11" fillId="10" borderId="8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64</xdr:row>
      <xdr:rowOff>19936</xdr:rowOff>
    </xdr:from>
    <xdr:to>
      <xdr:col>17</xdr:col>
      <xdr:colOff>277741</xdr:colOff>
      <xdr:row>85</xdr:row>
      <xdr:rowOff>67136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F18518-630D-C999-5BE0-B36907572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4825" y="8582911"/>
          <a:ext cx="9355066" cy="284755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</xdr:row>
      <xdr:rowOff>66675</xdr:rowOff>
    </xdr:from>
    <xdr:to>
      <xdr:col>15</xdr:col>
      <xdr:colOff>601209</xdr:colOff>
      <xdr:row>23</xdr:row>
      <xdr:rowOff>38505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818271-C2CE-34AB-2BAF-A87CFC321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43400" y="228600"/>
          <a:ext cx="8125959" cy="290553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hristian Alhuay" id="{14FDBECA-C02C-4861-836C-C5023853F8B2}" userId="S::calhuay@rlg.pe::72b6865d-db45-4854-a772-eee1aa363776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" dT="2024-12-17T00:52:30.73" personId="{14FDBECA-C02C-4861-836C-C5023853F8B2}" id="{51633D9A-27EE-4DAF-A037-13847BB28D84}">
    <text>DME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BDD8F-AD32-4D94-87F7-F14B4BCAB647}">
  <dimension ref="A1:M125"/>
  <sheetViews>
    <sheetView topLeftCell="A46" zoomScaleNormal="100" workbookViewId="0">
      <selection activeCell="J53" sqref="J53"/>
    </sheetView>
  </sheetViews>
  <sheetFormatPr baseColWidth="10" defaultRowHeight="15" x14ac:dyDescent="0.25"/>
  <cols>
    <col min="1" max="1" width="4.7109375" style="47" customWidth="1"/>
    <col min="2" max="2" width="34.85546875" style="50" customWidth="1"/>
    <col min="3" max="3" width="6.7109375" style="51" customWidth="1"/>
    <col min="4" max="4" width="6" style="51" customWidth="1"/>
  </cols>
  <sheetData>
    <row r="1" spans="1:5" s="1" customFormat="1" ht="12.75" customHeight="1" x14ac:dyDescent="0.25">
      <c r="A1" s="33"/>
      <c r="B1" s="34"/>
      <c r="C1" s="35"/>
      <c r="D1" s="28"/>
    </row>
    <row r="2" spans="1:5" s="1" customFormat="1" ht="10.5" customHeight="1" x14ac:dyDescent="0.25">
      <c r="A2" s="36">
        <v>1</v>
      </c>
      <c r="B2" s="37" t="s">
        <v>44</v>
      </c>
      <c r="C2" s="38"/>
      <c r="D2" s="38"/>
    </row>
    <row r="3" spans="1:5" s="1" customFormat="1" ht="10.5" customHeight="1" x14ac:dyDescent="0.25">
      <c r="A3" s="39">
        <v>1.2</v>
      </c>
      <c r="B3" s="40" t="s">
        <v>46</v>
      </c>
      <c r="C3" s="41"/>
      <c r="D3" s="41"/>
    </row>
    <row r="4" spans="1:5" s="1" customFormat="1" ht="10.5" customHeight="1" x14ac:dyDescent="0.25">
      <c r="A4" s="42" t="s">
        <v>16</v>
      </c>
      <c r="B4" s="43" t="s">
        <v>33</v>
      </c>
      <c r="C4" s="41"/>
      <c r="D4" s="41"/>
    </row>
    <row r="5" spans="1:5" s="1" customFormat="1" ht="10.5" customHeight="1" x14ac:dyDescent="0.25">
      <c r="A5" s="42"/>
      <c r="B5" s="56" t="s">
        <v>2</v>
      </c>
      <c r="C5" s="57">
        <v>50</v>
      </c>
      <c r="D5" s="57" t="s">
        <v>30</v>
      </c>
      <c r="E5" s="55" t="s">
        <v>82</v>
      </c>
    </row>
    <row r="6" spans="1:5" s="1" customFormat="1" ht="10.5" customHeight="1" x14ac:dyDescent="0.25">
      <c r="A6" s="42"/>
      <c r="B6" s="56" t="s">
        <v>3</v>
      </c>
      <c r="C6" s="57">
        <v>31</v>
      </c>
      <c r="D6" s="57" t="s">
        <v>30</v>
      </c>
      <c r="E6" s="55" t="s">
        <v>82</v>
      </c>
    </row>
    <row r="7" spans="1:5" s="1" customFormat="1" ht="10.5" customHeight="1" x14ac:dyDescent="0.25">
      <c r="A7" s="42"/>
      <c r="B7" s="56" t="s">
        <v>8</v>
      </c>
      <c r="C7" s="57">
        <v>1</v>
      </c>
      <c r="D7" s="57" t="s">
        <v>30</v>
      </c>
      <c r="E7" s="55" t="s">
        <v>82</v>
      </c>
    </row>
    <row r="8" spans="1:5" s="1" customFormat="1" ht="10.5" customHeight="1" x14ac:dyDescent="0.25">
      <c r="A8" s="42"/>
      <c r="B8" s="56" t="s">
        <v>48</v>
      </c>
      <c r="C8" s="57">
        <v>265</v>
      </c>
      <c r="D8" s="57" t="s">
        <v>29</v>
      </c>
      <c r="E8" s="55" t="s">
        <v>82</v>
      </c>
    </row>
    <row r="9" spans="1:5" s="1" customFormat="1" ht="10.5" customHeight="1" x14ac:dyDescent="0.25">
      <c r="A9" s="42" t="s">
        <v>17</v>
      </c>
      <c r="B9" s="43" t="s">
        <v>4</v>
      </c>
      <c r="C9" s="41"/>
      <c r="D9" s="41"/>
    </row>
    <row r="10" spans="1:5" s="1" customFormat="1" ht="10.5" customHeight="1" x14ac:dyDescent="0.25">
      <c r="A10" s="42"/>
      <c r="B10" s="44" t="s">
        <v>5</v>
      </c>
      <c r="C10" s="41">
        <v>50</v>
      </c>
      <c r="D10" s="41" t="s">
        <v>30</v>
      </c>
    </row>
    <row r="11" spans="1:5" s="1" customFormat="1" ht="10.5" customHeight="1" x14ac:dyDescent="0.25">
      <c r="A11" s="42"/>
      <c r="B11" s="44" t="s">
        <v>49</v>
      </c>
      <c r="C11" s="41">
        <v>15</v>
      </c>
      <c r="D11" s="41" t="s">
        <v>30</v>
      </c>
    </row>
    <row r="12" spans="1:5" s="1" customFormat="1" ht="10.5" customHeight="1" x14ac:dyDescent="0.25">
      <c r="A12" s="42"/>
      <c r="B12" s="44" t="s">
        <v>50</v>
      </c>
      <c r="C12" s="41">
        <v>15</v>
      </c>
      <c r="D12" s="41" t="s">
        <v>30</v>
      </c>
    </row>
    <row r="13" spans="1:5" s="1" customFormat="1" ht="10.5" customHeight="1" x14ac:dyDescent="0.25">
      <c r="A13" s="42"/>
      <c r="B13" s="44" t="s">
        <v>6</v>
      </c>
      <c r="C13" s="41">
        <v>26</v>
      </c>
      <c r="D13" s="41" t="s">
        <v>30</v>
      </c>
    </row>
    <row r="14" spans="1:5" s="1" customFormat="1" ht="10.5" customHeight="1" x14ac:dyDescent="0.25">
      <c r="A14" s="42"/>
      <c r="B14" s="44" t="s">
        <v>7</v>
      </c>
      <c r="C14" s="41">
        <v>6</v>
      </c>
      <c r="D14" s="41" t="s">
        <v>30</v>
      </c>
    </row>
    <row r="15" spans="1:5" s="1" customFormat="1" ht="10.5" customHeight="1" x14ac:dyDescent="0.25">
      <c r="A15" s="42"/>
      <c r="B15" s="44" t="s">
        <v>9</v>
      </c>
      <c r="C15" s="41">
        <v>26</v>
      </c>
      <c r="D15" s="41" t="s">
        <v>30</v>
      </c>
    </row>
    <row r="16" spans="1:5" s="1" customFormat="1" ht="10.5" customHeight="1" x14ac:dyDescent="0.25">
      <c r="A16" s="42"/>
      <c r="B16" s="44" t="s">
        <v>10</v>
      </c>
      <c r="C16" s="41">
        <v>1</v>
      </c>
      <c r="D16" s="41" t="s">
        <v>30</v>
      </c>
    </row>
    <row r="17" spans="1:4" s="1" customFormat="1" ht="10.5" customHeight="1" x14ac:dyDescent="0.25">
      <c r="A17" s="42"/>
      <c r="B17" s="44" t="s">
        <v>11</v>
      </c>
      <c r="C17" s="41">
        <v>1</v>
      </c>
      <c r="D17" s="41" t="s">
        <v>30</v>
      </c>
    </row>
    <row r="18" spans="1:4" s="1" customFormat="1" ht="10.5" customHeight="1" x14ac:dyDescent="0.25">
      <c r="A18" s="42"/>
      <c r="B18" s="44" t="s">
        <v>12</v>
      </c>
      <c r="C18" s="41">
        <v>1</v>
      </c>
      <c r="D18" s="41" t="s">
        <v>30</v>
      </c>
    </row>
    <row r="19" spans="1:4" s="1" customFormat="1" ht="10.5" customHeight="1" x14ac:dyDescent="0.25">
      <c r="A19" s="42"/>
      <c r="B19" s="44" t="s">
        <v>51</v>
      </c>
      <c r="C19" s="41">
        <v>15</v>
      </c>
      <c r="D19" s="41" t="s">
        <v>30</v>
      </c>
    </row>
    <row r="20" spans="1:4" s="1" customFormat="1" ht="10.5" customHeight="1" x14ac:dyDescent="0.25">
      <c r="A20" s="42"/>
      <c r="B20" s="44" t="s">
        <v>52</v>
      </c>
      <c r="C20" s="41">
        <v>15</v>
      </c>
      <c r="D20" s="41" t="s">
        <v>30</v>
      </c>
    </row>
    <row r="21" spans="1:4" s="1" customFormat="1" ht="10.5" customHeight="1" x14ac:dyDescent="0.25">
      <c r="A21" s="42"/>
      <c r="B21" s="44" t="s">
        <v>13</v>
      </c>
      <c r="C21" s="41">
        <v>26</v>
      </c>
      <c r="D21" s="41" t="s">
        <v>30</v>
      </c>
    </row>
    <row r="22" spans="1:4" s="1" customFormat="1" ht="10.5" customHeight="1" x14ac:dyDescent="0.25">
      <c r="A22" s="42"/>
      <c r="B22" s="44" t="s">
        <v>53</v>
      </c>
      <c r="C22" s="41">
        <v>15</v>
      </c>
      <c r="D22" s="41" t="s">
        <v>30</v>
      </c>
    </row>
    <row r="23" spans="1:4" s="1" customFormat="1" ht="10.5" customHeight="1" x14ac:dyDescent="0.25">
      <c r="A23" s="42"/>
      <c r="B23" s="44" t="s">
        <v>54</v>
      </c>
      <c r="C23" s="41">
        <v>15</v>
      </c>
      <c r="D23" s="41" t="s">
        <v>30</v>
      </c>
    </row>
    <row r="24" spans="1:4" s="1" customFormat="1" ht="10.5" customHeight="1" x14ac:dyDescent="0.25">
      <c r="A24" s="42"/>
      <c r="B24" s="44" t="s">
        <v>55</v>
      </c>
      <c r="C24" s="41">
        <v>15</v>
      </c>
      <c r="D24" s="41" t="s">
        <v>30</v>
      </c>
    </row>
    <row r="25" spans="1:4" s="1" customFormat="1" ht="10.5" customHeight="1" x14ac:dyDescent="0.25">
      <c r="A25" s="42"/>
      <c r="B25" s="44" t="s">
        <v>56</v>
      </c>
      <c r="C25" s="41">
        <v>15</v>
      </c>
      <c r="D25" s="41" t="s">
        <v>30</v>
      </c>
    </row>
    <row r="26" spans="1:4" s="1" customFormat="1" ht="10.5" customHeight="1" x14ac:dyDescent="0.25">
      <c r="A26" s="42"/>
      <c r="B26" s="44" t="s">
        <v>57</v>
      </c>
      <c r="C26" s="41">
        <v>15</v>
      </c>
      <c r="D26" s="41" t="s">
        <v>30</v>
      </c>
    </row>
    <row r="27" spans="1:4" s="1" customFormat="1" ht="10.5" customHeight="1" x14ac:dyDescent="0.25">
      <c r="A27" s="42"/>
      <c r="B27" s="44" t="s">
        <v>58</v>
      </c>
      <c r="C27" s="41">
        <v>15</v>
      </c>
      <c r="D27" s="41" t="s">
        <v>30</v>
      </c>
    </row>
    <row r="28" spans="1:4" s="1" customFormat="1" ht="10.5" customHeight="1" x14ac:dyDescent="0.25">
      <c r="A28" s="42"/>
      <c r="B28" s="44" t="s">
        <v>59</v>
      </c>
      <c r="C28" s="41">
        <v>15</v>
      </c>
      <c r="D28" s="41" t="s">
        <v>30</v>
      </c>
    </row>
    <row r="29" spans="1:4" s="1" customFormat="1" ht="10.5" customHeight="1" x14ac:dyDescent="0.25">
      <c r="A29" s="42"/>
      <c r="B29" s="44" t="s">
        <v>60</v>
      </c>
      <c r="C29" s="41">
        <v>18</v>
      </c>
      <c r="D29" s="41" t="s">
        <v>30</v>
      </c>
    </row>
    <row r="30" spans="1:4" s="1" customFormat="1" ht="10.5" customHeight="1" x14ac:dyDescent="0.25">
      <c r="A30" s="42"/>
      <c r="B30" s="44" t="s">
        <v>61</v>
      </c>
      <c r="C30" s="41">
        <v>15</v>
      </c>
      <c r="D30" s="41" t="s">
        <v>30</v>
      </c>
    </row>
    <row r="31" spans="1:4" s="1" customFormat="1" ht="10.5" customHeight="1" x14ac:dyDescent="0.25">
      <c r="A31" s="42"/>
      <c r="B31" s="44" t="s">
        <v>62</v>
      </c>
      <c r="C31" s="41">
        <v>15</v>
      </c>
      <c r="D31" s="41" t="s">
        <v>30</v>
      </c>
    </row>
    <row r="32" spans="1:4" s="1" customFormat="1" ht="10.5" customHeight="1" x14ac:dyDescent="0.25">
      <c r="A32" s="42"/>
      <c r="B32" s="44" t="s">
        <v>14</v>
      </c>
      <c r="C32" s="41">
        <v>5</v>
      </c>
      <c r="D32" s="41" t="s">
        <v>30</v>
      </c>
    </row>
    <row r="33" spans="1:5" s="1" customFormat="1" ht="10.5" customHeight="1" x14ac:dyDescent="0.25">
      <c r="A33" s="42"/>
      <c r="B33" s="44" t="s">
        <v>63</v>
      </c>
      <c r="C33" s="41">
        <v>15</v>
      </c>
      <c r="D33" s="41" t="s">
        <v>30</v>
      </c>
    </row>
    <row r="34" spans="1:5" s="1" customFormat="1" ht="10.5" customHeight="1" x14ac:dyDescent="0.25">
      <c r="A34" s="42"/>
      <c r="B34" s="44" t="s">
        <v>64</v>
      </c>
      <c r="C34" s="41">
        <v>15</v>
      </c>
      <c r="D34" s="41" t="s">
        <v>30</v>
      </c>
    </row>
    <row r="35" spans="1:5" s="1" customFormat="1" ht="10.5" customHeight="1" x14ac:dyDescent="0.25">
      <c r="A35" s="42"/>
      <c r="B35" s="44" t="s">
        <v>65</v>
      </c>
      <c r="C35" s="41">
        <v>15</v>
      </c>
      <c r="D35" s="41" t="s">
        <v>30</v>
      </c>
    </row>
    <row r="36" spans="1:5" s="1" customFormat="1" ht="10.5" customHeight="1" x14ac:dyDescent="0.25">
      <c r="A36" s="42"/>
      <c r="B36" s="44" t="s">
        <v>66</v>
      </c>
      <c r="C36" s="41">
        <v>15</v>
      </c>
      <c r="D36" s="41" t="s">
        <v>30</v>
      </c>
    </row>
    <row r="37" spans="1:5" s="1" customFormat="1" ht="10.5" customHeight="1" x14ac:dyDescent="0.25">
      <c r="A37" s="42"/>
      <c r="B37" s="44" t="s">
        <v>67</v>
      </c>
      <c r="C37" s="41">
        <v>15</v>
      </c>
      <c r="D37" s="41" t="s">
        <v>30</v>
      </c>
    </row>
    <row r="38" spans="1:5" s="1" customFormat="1" ht="10.5" customHeight="1" x14ac:dyDescent="0.25">
      <c r="A38" s="42"/>
      <c r="B38" s="44" t="s">
        <v>15</v>
      </c>
      <c r="C38" s="41">
        <v>5</v>
      </c>
      <c r="D38" s="41" t="s">
        <v>30</v>
      </c>
    </row>
    <row r="39" spans="1:5" s="1" customFormat="1" ht="10.5" customHeight="1" x14ac:dyDescent="0.25">
      <c r="A39" s="42"/>
      <c r="B39" s="44" t="s">
        <v>68</v>
      </c>
      <c r="C39" s="41">
        <v>9</v>
      </c>
      <c r="D39" s="41" t="s">
        <v>30</v>
      </c>
    </row>
    <row r="40" spans="1:5" s="1" customFormat="1" ht="10.5" customHeight="1" x14ac:dyDescent="0.25">
      <c r="A40" s="42"/>
      <c r="B40" s="44"/>
      <c r="C40" s="41"/>
      <c r="D40" s="41"/>
    </row>
    <row r="41" spans="1:5" s="1" customFormat="1" ht="10.5" customHeight="1" x14ac:dyDescent="0.25">
      <c r="A41" s="39">
        <v>1.3</v>
      </c>
      <c r="B41" s="40" t="s">
        <v>0</v>
      </c>
      <c r="C41" s="41"/>
      <c r="D41" s="41"/>
    </row>
    <row r="42" spans="1:5" s="1" customFormat="1" ht="10.5" customHeight="1" x14ac:dyDescent="0.25">
      <c r="A42" s="42" t="s">
        <v>20</v>
      </c>
      <c r="B42" s="43" t="s">
        <v>33</v>
      </c>
      <c r="C42" s="41"/>
      <c r="D42" s="41"/>
    </row>
    <row r="43" spans="1:5" s="1" customFormat="1" ht="10.5" customHeight="1" x14ac:dyDescent="0.25">
      <c r="A43" s="42"/>
      <c r="B43" s="44" t="s">
        <v>2</v>
      </c>
      <c r="C43" s="41">
        <v>12</v>
      </c>
      <c r="D43" s="41" t="s">
        <v>30</v>
      </c>
      <c r="E43" s="55" t="s">
        <v>82</v>
      </c>
    </row>
    <row r="44" spans="1:5" s="1" customFormat="1" ht="10.5" customHeight="1" x14ac:dyDescent="0.25">
      <c r="A44" s="42"/>
      <c r="B44" s="44" t="s">
        <v>8</v>
      </c>
      <c r="C44" s="41">
        <v>5</v>
      </c>
      <c r="D44" s="41" t="s">
        <v>30</v>
      </c>
      <c r="E44" s="55" t="s">
        <v>82</v>
      </c>
    </row>
    <row r="45" spans="1:5" s="1" customFormat="1" ht="10.5" customHeight="1" x14ac:dyDescent="0.25">
      <c r="A45" s="42"/>
      <c r="B45" s="44" t="s">
        <v>23</v>
      </c>
      <c r="C45" s="41">
        <v>19</v>
      </c>
      <c r="D45" s="41" t="s">
        <v>30</v>
      </c>
      <c r="E45" s="55" t="s">
        <v>82</v>
      </c>
    </row>
    <row r="46" spans="1:5" s="1" customFormat="1" ht="10.5" customHeight="1" x14ac:dyDescent="0.25">
      <c r="A46" s="42"/>
      <c r="B46" s="45" t="s">
        <v>27</v>
      </c>
      <c r="C46" s="46">
        <v>8</v>
      </c>
      <c r="D46" s="46" t="s">
        <v>30</v>
      </c>
      <c r="E46" s="55" t="s">
        <v>82</v>
      </c>
    </row>
    <row r="47" spans="1:5" s="1" customFormat="1" ht="10.5" customHeight="1" x14ac:dyDescent="0.25">
      <c r="A47" s="42"/>
      <c r="B47" s="45" t="s">
        <v>47</v>
      </c>
      <c r="C47" s="46">
        <v>1200</v>
      </c>
      <c r="D47" s="46" t="s">
        <v>29</v>
      </c>
      <c r="E47" s="55" t="s">
        <v>82</v>
      </c>
    </row>
    <row r="48" spans="1:5" s="1" customFormat="1" ht="10.5" customHeight="1" x14ac:dyDescent="0.25">
      <c r="A48" s="42" t="s">
        <v>21</v>
      </c>
      <c r="B48" s="43" t="s">
        <v>4</v>
      </c>
      <c r="C48" s="41"/>
      <c r="D48" s="41"/>
    </row>
    <row r="49" spans="1:6" s="1" customFormat="1" ht="10.5" customHeight="1" x14ac:dyDescent="0.25">
      <c r="A49" s="42"/>
      <c r="B49" s="44" t="s">
        <v>5</v>
      </c>
      <c r="C49" s="41">
        <v>12</v>
      </c>
      <c r="D49" s="41" t="s">
        <v>30</v>
      </c>
    </row>
    <row r="50" spans="1:6" s="1" customFormat="1" ht="10.5" customHeight="1" x14ac:dyDescent="0.25">
      <c r="A50" s="42"/>
      <c r="B50" s="44" t="s">
        <v>11</v>
      </c>
      <c r="C50" s="41">
        <v>5</v>
      </c>
      <c r="D50" s="41" t="s">
        <v>30</v>
      </c>
    </row>
    <row r="51" spans="1:6" s="1" customFormat="1" ht="10.5" customHeight="1" x14ac:dyDescent="0.25">
      <c r="A51" s="42"/>
      <c r="B51" s="44" t="s">
        <v>6</v>
      </c>
      <c r="C51" s="41">
        <v>17</v>
      </c>
      <c r="D51" s="41" t="s">
        <v>30</v>
      </c>
    </row>
    <row r="52" spans="1:6" s="1" customFormat="1" ht="10.5" customHeight="1" x14ac:dyDescent="0.25">
      <c r="A52" s="42"/>
      <c r="B52" s="44" t="s">
        <v>69</v>
      </c>
      <c r="C52" s="41">
        <v>17</v>
      </c>
      <c r="D52" s="41" t="s">
        <v>30</v>
      </c>
    </row>
    <row r="53" spans="1:6" s="1" customFormat="1" ht="10.5" customHeight="1" x14ac:dyDescent="0.25">
      <c r="A53" s="42"/>
      <c r="B53" s="44" t="s">
        <v>70</v>
      </c>
      <c r="C53" s="41">
        <v>7</v>
      </c>
      <c r="D53" s="41" t="s">
        <v>30</v>
      </c>
    </row>
    <row r="54" spans="1:6" s="1" customFormat="1" ht="10.5" customHeight="1" x14ac:dyDescent="0.25">
      <c r="A54" s="42"/>
      <c r="B54" s="44" t="s">
        <v>71</v>
      </c>
      <c r="C54" s="41">
        <v>7</v>
      </c>
      <c r="D54" s="41" t="s">
        <v>30</v>
      </c>
    </row>
    <row r="55" spans="1:6" s="1" customFormat="1" ht="10.5" customHeight="1" x14ac:dyDescent="0.25">
      <c r="A55" s="42"/>
      <c r="B55" s="43"/>
      <c r="C55" s="41"/>
      <c r="D55" s="41"/>
    </row>
    <row r="56" spans="1:6" s="1" customFormat="1" ht="10.5" customHeight="1" x14ac:dyDescent="0.25">
      <c r="A56" s="39">
        <v>1.4</v>
      </c>
      <c r="B56" s="40" t="s">
        <v>1</v>
      </c>
      <c r="C56" s="41"/>
      <c r="D56" s="41"/>
    </row>
    <row r="57" spans="1:6" s="1" customFormat="1" ht="10.5" customHeight="1" x14ac:dyDescent="0.25">
      <c r="A57" s="42" t="s">
        <v>18</v>
      </c>
      <c r="B57" s="43" t="s">
        <v>33</v>
      </c>
      <c r="C57" s="41"/>
      <c r="D57" s="41"/>
    </row>
    <row r="58" spans="1:6" s="1" customFormat="1" ht="10.5" customHeight="1" x14ac:dyDescent="0.25">
      <c r="A58" s="42"/>
      <c r="B58" s="56" t="s">
        <v>2</v>
      </c>
      <c r="C58" s="57">
        <v>3</v>
      </c>
      <c r="D58" s="57" t="s">
        <v>30</v>
      </c>
      <c r="E58" s="55" t="s">
        <v>82</v>
      </c>
    </row>
    <row r="59" spans="1:6" s="1" customFormat="1" ht="10.5" customHeight="1" x14ac:dyDescent="0.25">
      <c r="A59" s="42"/>
      <c r="B59" s="56" t="s">
        <v>3</v>
      </c>
      <c r="C59" s="57">
        <v>3</v>
      </c>
      <c r="D59" s="57" t="s">
        <v>30</v>
      </c>
      <c r="E59" s="55" t="s">
        <v>82</v>
      </c>
    </row>
    <row r="60" spans="1:6" s="1" customFormat="1" ht="10.5" customHeight="1" x14ac:dyDescent="0.25">
      <c r="A60" s="42" t="s">
        <v>19</v>
      </c>
      <c r="B60" s="43" t="s">
        <v>4</v>
      </c>
      <c r="C60" s="41"/>
      <c r="D60" s="41"/>
    </row>
    <row r="61" spans="1:6" s="1" customFormat="1" ht="10.5" customHeight="1" x14ac:dyDescent="0.25">
      <c r="A61" s="42"/>
      <c r="B61" s="44" t="s">
        <v>5</v>
      </c>
      <c r="C61" s="41">
        <v>3</v>
      </c>
      <c r="D61" s="41" t="s">
        <v>30</v>
      </c>
    </row>
    <row r="62" spans="1:6" s="1" customFormat="1" ht="10.5" customHeight="1" x14ac:dyDescent="0.25">
      <c r="A62" s="42"/>
      <c r="B62" s="44"/>
      <c r="C62" s="41"/>
      <c r="D62" s="41"/>
    </row>
    <row r="63" spans="1:6" s="1" customFormat="1" ht="10.5" customHeight="1" x14ac:dyDescent="0.25">
      <c r="A63" s="47"/>
      <c r="B63" s="34"/>
      <c r="C63" s="28"/>
      <c r="D63" s="28"/>
    </row>
    <row r="64" spans="1:6" ht="10.5" customHeight="1" x14ac:dyDescent="0.25">
      <c r="A64" s="48">
        <v>2</v>
      </c>
      <c r="B64" s="37" t="s">
        <v>45</v>
      </c>
      <c r="C64" s="49"/>
      <c r="D64" s="49"/>
      <c r="E64" s="2"/>
      <c r="F64" s="2"/>
    </row>
    <row r="65" spans="1:5" ht="10.5" customHeight="1" x14ac:dyDescent="0.25">
      <c r="A65" s="39">
        <v>1.2</v>
      </c>
      <c r="B65" s="40" t="s">
        <v>46</v>
      </c>
      <c r="C65" s="41"/>
      <c r="D65" s="41"/>
    </row>
    <row r="66" spans="1:5" ht="10.5" customHeight="1" x14ac:dyDescent="0.25">
      <c r="A66" s="42" t="s">
        <v>16</v>
      </c>
      <c r="B66" s="43" t="s">
        <v>33</v>
      </c>
      <c r="C66" s="41"/>
      <c r="D66" s="41"/>
    </row>
    <row r="67" spans="1:5" ht="10.5" customHeight="1" x14ac:dyDescent="0.25">
      <c r="A67" s="42"/>
      <c r="B67" s="56" t="s">
        <v>2</v>
      </c>
      <c r="C67" s="57">
        <v>69</v>
      </c>
      <c r="D67" s="57" t="s">
        <v>30</v>
      </c>
      <c r="E67" s="55" t="s">
        <v>82</v>
      </c>
    </row>
    <row r="68" spans="1:5" ht="10.5" customHeight="1" x14ac:dyDescent="0.25">
      <c r="A68" s="42"/>
      <c r="B68" s="56" t="s">
        <v>3</v>
      </c>
      <c r="C68" s="57">
        <v>44</v>
      </c>
      <c r="D68" s="57" t="s">
        <v>30</v>
      </c>
      <c r="E68" s="55" t="s">
        <v>82</v>
      </c>
    </row>
    <row r="69" spans="1:5" ht="10.5" customHeight="1" x14ac:dyDescent="0.25">
      <c r="A69" s="42"/>
      <c r="B69" s="56" t="s">
        <v>8</v>
      </c>
      <c r="C69" s="57">
        <v>5</v>
      </c>
      <c r="D69" s="57" t="s">
        <v>30</v>
      </c>
      <c r="E69" s="55" t="s">
        <v>82</v>
      </c>
    </row>
    <row r="70" spans="1:5" ht="10.5" customHeight="1" x14ac:dyDescent="0.25">
      <c r="A70" s="42"/>
      <c r="B70" s="56" t="s">
        <v>73</v>
      </c>
      <c r="C70" s="57">
        <v>720</v>
      </c>
      <c r="D70" s="57" t="s">
        <v>29</v>
      </c>
      <c r="E70" s="55" t="s">
        <v>82</v>
      </c>
    </row>
    <row r="71" spans="1:5" ht="10.5" customHeight="1" x14ac:dyDescent="0.25">
      <c r="A71" s="42" t="s">
        <v>17</v>
      </c>
      <c r="B71" s="43" t="s">
        <v>4</v>
      </c>
      <c r="C71" s="41"/>
      <c r="D71" s="41"/>
    </row>
    <row r="72" spans="1:5" ht="10.5" customHeight="1" x14ac:dyDescent="0.25">
      <c r="A72" s="42"/>
      <c r="B72" s="44" t="s">
        <v>5</v>
      </c>
      <c r="C72" s="41">
        <v>69</v>
      </c>
      <c r="D72" s="41" t="s">
        <v>30</v>
      </c>
    </row>
    <row r="73" spans="1:5" ht="10.5" customHeight="1" x14ac:dyDescent="0.25">
      <c r="A73" s="42"/>
      <c r="B73" s="44" t="s">
        <v>49</v>
      </c>
      <c r="C73" s="41">
        <v>10</v>
      </c>
      <c r="D73" s="41" t="s">
        <v>30</v>
      </c>
    </row>
    <row r="74" spans="1:5" ht="10.5" customHeight="1" x14ac:dyDescent="0.25">
      <c r="A74" s="42"/>
      <c r="B74" s="44" t="s">
        <v>50</v>
      </c>
      <c r="C74" s="41">
        <v>10</v>
      </c>
      <c r="D74" s="41" t="s">
        <v>30</v>
      </c>
    </row>
    <row r="75" spans="1:5" ht="10.5" customHeight="1" x14ac:dyDescent="0.25">
      <c r="A75" s="42"/>
      <c r="B75" s="44" t="s">
        <v>6</v>
      </c>
      <c r="C75" s="41">
        <v>22</v>
      </c>
      <c r="D75" s="41" t="s">
        <v>30</v>
      </c>
    </row>
    <row r="76" spans="1:5" ht="10.5" customHeight="1" x14ac:dyDescent="0.25">
      <c r="A76" s="42"/>
      <c r="B76" s="44" t="s">
        <v>9</v>
      </c>
      <c r="C76" s="41">
        <v>25</v>
      </c>
      <c r="D76" s="41" t="s">
        <v>30</v>
      </c>
    </row>
    <row r="77" spans="1:5" ht="10.5" customHeight="1" x14ac:dyDescent="0.25">
      <c r="A77" s="42"/>
      <c r="B77" s="44" t="s">
        <v>10</v>
      </c>
      <c r="C77" s="41">
        <v>3</v>
      </c>
      <c r="D77" s="41" t="s">
        <v>30</v>
      </c>
    </row>
    <row r="78" spans="1:5" ht="10.5" customHeight="1" x14ac:dyDescent="0.25">
      <c r="A78" s="42"/>
      <c r="B78" s="44" t="s">
        <v>11</v>
      </c>
      <c r="C78" s="41">
        <v>5</v>
      </c>
      <c r="D78" s="41" t="s">
        <v>30</v>
      </c>
    </row>
    <row r="79" spans="1:5" ht="10.5" customHeight="1" x14ac:dyDescent="0.25">
      <c r="A79" s="42"/>
      <c r="B79" s="44" t="s">
        <v>12</v>
      </c>
      <c r="C79" s="41">
        <v>3</v>
      </c>
      <c r="D79" s="41" t="s">
        <v>30</v>
      </c>
    </row>
    <row r="80" spans="1:5" ht="10.5" customHeight="1" x14ac:dyDescent="0.25">
      <c r="A80" s="42"/>
      <c r="B80" s="44" t="s">
        <v>51</v>
      </c>
      <c r="C80" s="41">
        <v>10</v>
      </c>
      <c r="D80" s="41" t="s">
        <v>30</v>
      </c>
    </row>
    <row r="81" spans="1:4" ht="10.5" customHeight="1" x14ac:dyDescent="0.25">
      <c r="A81" s="42"/>
      <c r="B81" s="44" t="s">
        <v>52</v>
      </c>
      <c r="C81" s="41">
        <v>9</v>
      </c>
      <c r="D81" s="41" t="s">
        <v>30</v>
      </c>
    </row>
    <row r="82" spans="1:4" ht="10.5" customHeight="1" x14ac:dyDescent="0.25">
      <c r="A82" s="42"/>
      <c r="B82" s="44" t="s">
        <v>13</v>
      </c>
      <c r="C82" s="41">
        <v>22</v>
      </c>
      <c r="D82" s="41" t="s">
        <v>30</v>
      </c>
    </row>
    <row r="83" spans="1:4" ht="10.5" customHeight="1" x14ac:dyDescent="0.25">
      <c r="A83" s="42"/>
      <c r="B83" s="44" t="s">
        <v>53</v>
      </c>
      <c r="C83" s="41">
        <v>10</v>
      </c>
      <c r="D83" s="41" t="s">
        <v>30</v>
      </c>
    </row>
    <row r="84" spans="1:4" ht="10.5" customHeight="1" x14ac:dyDescent="0.25">
      <c r="A84" s="42"/>
      <c r="B84" s="44" t="s">
        <v>54</v>
      </c>
      <c r="C84" s="41">
        <v>10</v>
      </c>
      <c r="D84" s="41" t="s">
        <v>30</v>
      </c>
    </row>
    <row r="85" spans="1:4" ht="10.5" customHeight="1" x14ac:dyDescent="0.25">
      <c r="A85" s="42"/>
      <c r="B85" s="44" t="s">
        <v>55</v>
      </c>
      <c r="C85" s="41">
        <v>10</v>
      </c>
      <c r="D85" s="41" t="s">
        <v>30</v>
      </c>
    </row>
    <row r="86" spans="1:4" ht="10.5" customHeight="1" x14ac:dyDescent="0.25">
      <c r="A86" s="42"/>
      <c r="B86" s="44" t="s">
        <v>56</v>
      </c>
      <c r="C86" s="41">
        <v>10</v>
      </c>
      <c r="D86" s="41" t="s">
        <v>30</v>
      </c>
    </row>
    <row r="87" spans="1:4" ht="10.5" customHeight="1" x14ac:dyDescent="0.25">
      <c r="A87" s="42"/>
      <c r="B87" s="44" t="s">
        <v>57</v>
      </c>
      <c r="C87" s="41">
        <v>10</v>
      </c>
      <c r="D87" s="41" t="s">
        <v>30</v>
      </c>
    </row>
    <row r="88" spans="1:4" ht="10.5" customHeight="1" x14ac:dyDescent="0.25">
      <c r="A88" s="42"/>
      <c r="B88" s="44" t="s">
        <v>58</v>
      </c>
      <c r="C88" s="41">
        <v>10</v>
      </c>
      <c r="D88" s="41" t="s">
        <v>30</v>
      </c>
    </row>
    <row r="89" spans="1:4" ht="10.5" customHeight="1" x14ac:dyDescent="0.25">
      <c r="A89" s="42"/>
      <c r="B89" s="44" t="s">
        <v>59</v>
      </c>
      <c r="C89" s="41">
        <v>10</v>
      </c>
      <c r="D89" s="41" t="s">
        <v>30</v>
      </c>
    </row>
    <row r="90" spans="1:4" ht="10.5" customHeight="1" x14ac:dyDescent="0.25">
      <c r="A90" s="42"/>
      <c r="B90" s="44" t="s">
        <v>60</v>
      </c>
      <c r="C90" s="41">
        <v>10</v>
      </c>
      <c r="D90" s="41" t="s">
        <v>30</v>
      </c>
    </row>
    <row r="91" spans="1:4" ht="10.5" customHeight="1" x14ac:dyDescent="0.25">
      <c r="A91" s="42"/>
      <c r="B91" s="44" t="s">
        <v>61</v>
      </c>
      <c r="C91" s="41">
        <v>10</v>
      </c>
      <c r="D91" s="41" t="s">
        <v>30</v>
      </c>
    </row>
    <row r="92" spans="1:4" ht="10.5" customHeight="1" x14ac:dyDescent="0.25">
      <c r="A92" s="42"/>
      <c r="B92" s="44" t="s">
        <v>62</v>
      </c>
      <c r="C92" s="41">
        <v>10</v>
      </c>
      <c r="D92" s="41" t="s">
        <v>30</v>
      </c>
    </row>
    <row r="93" spans="1:4" ht="10.5" customHeight="1" x14ac:dyDescent="0.25">
      <c r="A93" s="42"/>
      <c r="B93" s="44" t="s">
        <v>14</v>
      </c>
      <c r="C93" s="41">
        <v>3</v>
      </c>
      <c r="D93" s="41" t="s">
        <v>30</v>
      </c>
    </row>
    <row r="94" spans="1:4" ht="10.5" customHeight="1" x14ac:dyDescent="0.25">
      <c r="A94" s="42"/>
      <c r="B94" s="44" t="s">
        <v>63</v>
      </c>
      <c r="C94" s="41">
        <v>10</v>
      </c>
      <c r="D94" s="41" t="s">
        <v>30</v>
      </c>
    </row>
    <row r="95" spans="1:4" ht="10.5" customHeight="1" x14ac:dyDescent="0.25">
      <c r="A95" s="42"/>
      <c r="B95" s="44" t="s">
        <v>64</v>
      </c>
      <c r="C95" s="41">
        <v>10</v>
      </c>
      <c r="D95" s="41" t="s">
        <v>30</v>
      </c>
    </row>
    <row r="96" spans="1:4" ht="10.5" customHeight="1" x14ac:dyDescent="0.25">
      <c r="A96" s="42"/>
      <c r="B96" s="44" t="s">
        <v>65</v>
      </c>
      <c r="C96" s="41">
        <v>10</v>
      </c>
      <c r="D96" s="41" t="s">
        <v>30</v>
      </c>
    </row>
    <row r="97" spans="1:13" ht="10.5" customHeight="1" x14ac:dyDescent="0.25">
      <c r="A97" s="42"/>
      <c r="B97" s="44" t="s">
        <v>66</v>
      </c>
      <c r="C97" s="41">
        <v>10</v>
      </c>
      <c r="D97" s="41" t="s">
        <v>30</v>
      </c>
    </row>
    <row r="98" spans="1:13" ht="10.5" customHeight="1" x14ac:dyDescent="0.25">
      <c r="A98" s="42"/>
      <c r="B98" s="44" t="s">
        <v>67</v>
      </c>
      <c r="C98" s="41">
        <v>10</v>
      </c>
      <c r="D98" s="41" t="s">
        <v>30</v>
      </c>
    </row>
    <row r="99" spans="1:13" ht="10.5" customHeight="1" x14ac:dyDescent="0.25">
      <c r="A99" s="42"/>
      <c r="B99" s="44" t="s">
        <v>15</v>
      </c>
      <c r="C99" s="41">
        <v>3</v>
      </c>
      <c r="D99" s="41" t="s">
        <v>30</v>
      </c>
    </row>
    <row r="100" spans="1:13" ht="10.5" customHeight="1" x14ac:dyDescent="0.25">
      <c r="A100" s="42"/>
      <c r="B100" s="44" t="s">
        <v>68</v>
      </c>
      <c r="C100" s="41">
        <v>10</v>
      </c>
      <c r="D100" s="41" t="s">
        <v>30</v>
      </c>
    </row>
    <row r="101" spans="1:13" ht="10.5" customHeight="1" x14ac:dyDescent="0.25"/>
    <row r="102" spans="1:13" ht="10.5" customHeight="1" x14ac:dyDescent="0.25">
      <c r="A102" s="39">
        <v>1.3</v>
      </c>
      <c r="B102" s="40" t="s">
        <v>74</v>
      </c>
      <c r="C102" s="41"/>
      <c r="D102" s="41"/>
    </row>
    <row r="103" spans="1:13" ht="10.5" customHeight="1" x14ac:dyDescent="0.25">
      <c r="A103" s="42" t="s">
        <v>20</v>
      </c>
      <c r="B103" s="43" t="s">
        <v>33</v>
      </c>
      <c r="C103" s="41"/>
      <c r="D103" s="41"/>
      <c r="G103" s="34" t="s">
        <v>84</v>
      </c>
      <c r="H103" s="34" t="s">
        <v>86</v>
      </c>
      <c r="I103" s="34"/>
      <c r="J103" s="34"/>
      <c r="K103" s="34"/>
      <c r="L103" s="34">
        <v>120</v>
      </c>
    </row>
    <row r="104" spans="1:13" ht="10.5" customHeight="1" x14ac:dyDescent="0.25">
      <c r="A104" s="42"/>
      <c r="B104" s="59" t="s">
        <v>75</v>
      </c>
      <c r="C104" s="60">
        <v>330</v>
      </c>
      <c r="D104" s="60" t="s">
        <v>29</v>
      </c>
      <c r="E104" s="58" t="s">
        <v>83</v>
      </c>
      <c r="G104" s="33" t="s">
        <v>85</v>
      </c>
      <c r="H104" s="33" t="s">
        <v>87</v>
      </c>
      <c r="I104" s="33"/>
      <c r="J104" s="33"/>
      <c r="K104" s="33"/>
      <c r="L104" s="33">
        <v>210</v>
      </c>
      <c r="M104" s="61"/>
    </row>
    <row r="105" spans="1:13" ht="10.5" customHeight="1" x14ac:dyDescent="0.25">
      <c r="A105" s="42"/>
      <c r="B105" s="44" t="s">
        <v>23</v>
      </c>
      <c r="C105" s="41">
        <v>25</v>
      </c>
      <c r="D105" s="41" t="s">
        <v>30</v>
      </c>
      <c r="E105" s="58" t="s">
        <v>83</v>
      </c>
    </row>
    <row r="106" spans="1:13" ht="10.5" customHeight="1" x14ac:dyDescent="0.25">
      <c r="A106" s="42" t="s">
        <v>21</v>
      </c>
      <c r="B106" s="43" t="s">
        <v>4</v>
      </c>
      <c r="C106" s="41"/>
      <c r="D106" s="41"/>
    </row>
    <row r="107" spans="1:13" ht="10.5" customHeight="1" x14ac:dyDescent="0.25">
      <c r="A107" s="42"/>
      <c r="B107" s="44" t="s">
        <v>6</v>
      </c>
      <c r="C107" s="41">
        <v>38</v>
      </c>
      <c r="D107" s="41" t="s">
        <v>30</v>
      </c>
    </row>
    <row r="108" spans="1:13" ht="10.5" customHeight="1" x14ac:dyDescent="0.25">
      <c r="A108" s="42"/>
      <c r="B108" s="44" t="s">
        <v>69</v>
      </c>
      <c r="C108" s="41">
        <v>38</v>
      </c>
      <c r="D108" s="41" t="s">
        <v>30</v>
      </c>
    </row>
    <row r="109" spans="1:13" ht="10.5" customHeight="1" x14ac:dyDescent="0.25">
      <c r="A109" s="42"/>
      <c r="B109" s="44" t="s">
        <v>70</v>
      </c>
      <c r="C109" s="41">
        <v>16</v>
      </c>
      <c r="D109" s="41" t="s">
        <v>30</v>
      </c>
    </row>
    <row r="110" spans="1:13" ht="10.5" customHeight="1" x14ac:dyDescent="0.25">
      <c r="A110" s="42"/>
      <c r="B110" s="44" t="s">
        <v>71</v>
      </c>
      <c r="C110" s="41">
        <v>16</v>
      </c>
      <c r="D110" s="41" t="s">
        <v>30</v>
      </c>
    </row>
    <row r="111" spans="1:13" ht="10.5" customHeight="1" x14ac:dyDescent="0.25"/>
    <row r="112" spans="1:13" ht="10.5" customHeight="1" x14ac:dyDescent="0.25">
      <c r="A112" s="39">
        <v>1.3</v>
      </c>
      <c r="B112" s="40" t="s">
        <v>0</v>
      </c>
      <c r="C112" s="41"/>
      <c r="D112" s="41"/>
    </row>
    <row r="113" spans="1:5" ht="10.5" customHeight="1" x14ac:dyDescent="0.25">
      <c r="A113" s="42" t="s">
        <v>20</v>
      </c>
      <c r="B113" s="43" t="s">
        <v>33</v>
      </c>
      <c r="C113" s="41"/>
      <c r="D113" s="41"/>
    </row>
    <row r="114" spans="1:5" ht="10.5" customHeight="1" x14ac:dyDescent="0.25">
      <c r="A114" s="42"/>
      <c r="B114" s="56" t="s">
        <v>2</v>
      </c>
      <c r="C114" s="57">
        <v>20</v>
      </c>
      <c r="D114" s="57" t="s">
        <v>30</v>
      </c>
      <c r="E114" s="55" t="s">
        <v>82</v>
      </c>
    </row>
    <row r="115" spans="1:5" ht="10.5" customHeight="1" x14ac:dyDescent="0.25">
      <c r="A115" s="42"/>
      <c r="B115" s="56" t="s">
        <v>8</v>
      </c>
      <c r="C115" s="57">
        <v>7</v>
      </c>
      <c r="D115" s="57" t="s">
        <v>30</v>
      </c>
      <c r="E115" s="55" t="s">
        <v>82</v>
      </c>
    </row>
    <row r="116" spans="1:5" ht="10.5" customHeight="1" x14ac:dyDescent="0.25">
      <c r="A116" s="42"/>
      <c r="B116" s="44" t="s">
        <v>23</v>
      </c>
      <c r="C116" s="41">
        <v>6</v>
      </c>
      <c r="D116" s="41" t="s">
        <v>30</v>
      </c>
      <c r="E116" s="55" t="s">
        <v>82</v>
      </c>
    </row>
    <row r="117" spans="1:5" ht="10.5" customHeight="1" x14ac:dyDescent="0.25">
      <c r="A117" s="42"/>
      <c r="B117" s="56" t="s">
        <v>27</v>
      </c>
      <c r="C117" s="57">
        <v>8</v>
      </c>
      <c r="D117" s="57" t="s">
        <v>30</v>
      </c>
      <c r="E117" s="55" t="s">
        <v>82</v>
      </c>
    </row>
    <row r="118" spans="1:5" ht="10.5" customHeight="1" x14ac:dyDescent="0.25">
      <c r="A118" s="42"/>
      <c r="B118" s="56" t="s">
        <v>72</v>
      </c>
      <c r="C118" s="57">
        <v>1075</v>
      </c>
      <c r="D118" s="57" t="s">
        <v>29</v>
      </c>
      <c r="E118" s="55" t="s">
        <v>82</v>
      </c>
    </row>
    <row r="119" spans="1:5" ht="10.5" customHeight="1" x14ac:dyDescent="0.25">
      <c r="A119" s="42" t="s">
        <v>21</v>
      </c>
      <c r="B119" s="43" t="s">
        <v>4</v>
      </c>
      <c r="C119" s="41"/>
      <c r="D119" s="41"/>
    </row>
    <row r="120" spans="1:5" ht="10.5" customHeight="1" x14ac:dyDescent="0.25">
      <c r="A120" s="42"/>
      <c r="B120" s="44" t="s">
        <v>5</v>
      </c>
      <c r="C120" s="41">
        <v>20</v>
      </c>
      <c r="D120" s="41" t="s">
        <v>30</v>
      </c>
    </row>
    <row r="121" spans="1:5" ht="10.5" customHeight="1" x14ac:dyDescent="0.25">
      <c r="A121" s="42"/>
      <c r="B121" s="44" t="s">
        <v>11</v>
      </c>
      <c r="C121" s="41">
        <v>7</v>
      </c>
      <c r="D121" s="41" t="s">
        <v>30</v>
      </c>
    </row>
    <row r="122" spans="1:5" ht="10.5" customHeight="1" x14ac:dyDescent="0.25">
      <c r="A122" s="42"/>
      <c r="B122" s="44" t="s">
        <v>6</v>
      </c>
      <c r="C122" s="41">
        <v>6</v>
      </c>
      <c r="D122" s="41" t="s">
        <v>30</v>
      </c>
    </row>
    <row r="123" spans="1:5" ht="10.5" customHeight="1" x14ac:dyDescent="0.25">
      <c r="A123" s="42"/>
      <c r="B123" s="44" t="s">
        <v>69</v>
      </c>
      <c r="C123" s="41">
        <v>6</v>
      </c>
      <c r="D123" s="41" t="s">
        <v>30</v>
      </c>
    </row>
    <row r="124" spans="1:5" ht="10.5" customHeight="1" x14ac:dyDescent="0.25">
      <c r="A124" s="42"/>
      <c r="B124" s="44" t="s">
        <v>70</v>
      </c>
      <c r="C124" s="41">
        <v>2</v>
      </c>
      <c r="D124" s="41" t="s">
        <v>30</v>
      </c>
    </row>
    <row r="125" spans="1:5" ht="10.5" customHeight="1" x14ac:dyDescent="0.25">
      <c r="A125" s="42"/>
      <c r="B125" s="44" t="s">
        <v>71</v>
      </c>
      <c r="C125" s="41">
        <v>2</v>
      </c>
      <c r="D125" s="41" t="s">
        <v>30</v>
      </c>
    </row>
  </sheetData>
  <phoneticPr fontId="5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3234A-DF6B-4CB7-A14E-767AFC9F9FF6}">
  <dimension ref="A1:BS59"/>
  <sheetViews>
    <sheetView tabSelected="1" view="pageBreakPreview" zoomScaleNormal="85" zoomScaleSheetLayoutView="100" zoomScalePageLayoutView="85" workbookViewId="0">
      <selection activeCell="BS9" sqref="BS9"/>
    </sheetView>
  </sheetViews>
  <sheetFormatPr baseColWidth="10" defaultRowHeight="15" x14ac:dyDescent="0.25"/>
  <cols>
    <col min="1" max="1" width="4.5703125" customWidth="1"/>
    <col min="2" max="2" width="27.7109375" customWidth="1"/>
    <col min="3" max="3" width="5.140625" style="3" customWidth="1"/>
    <col min="4" max="4" width="7.140625" style="3" customWidth="1"/>
    <col min="5" max="5" width="7.28515625" style="3" customWidth="1"/>
    <col min="6" max="6" width="5.42578125" customWidth="1"/>
    <col min="7" max="7" width="1" customWidth="1"/>
    <col min="8" max="8" width="4.42578125" style="28" customWidth="1"/>
    <col min="9" max="9" width="0.7109375" customWidth="1"/>
    <col min="10" max="18" width="2.28515625" style="15" customWidth="1"/>
    <col min="19" max="49" width="2.7109375" style="15" customWidth="1"/>
    <col min="50" max="50" width="2.7109375" style="3" customWidth="1"/>
    <col min="51" max="121" width="2.7109375" customWidth="1"/>
    <col min="122" max="122" width="2.42578125" customWidth="1"/>
  </cols>
  <sheetData>
    <row r="1" spans="1:71" ht="12.75" customHeight="1" x14ac:dyDescent="0.25">
      <c r="A1" s="122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3" t="s">
        <v>81</v>
      </c>
      <c r="BN1" s="124"/>
      <c r="BO1" s="124"/>
      <c r="BP1" s="124"/>
      <c r="BQ1" s="124"/>
      <c r="BR1" s="124"/>
      <c r="BS1" s="125"/>
    </row>
    <row r="2" spans="1:71" ht="12.75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3" t="s">
        <v>80</v>
      </c>
      <c r="BN2" s="124"/>
      <c r="BO2" s="124"/>
      <c r="BP2" s="124"/>
      <c r="BQ2" s="124"/>
      <c r="BR2" s="124"/>
      <c r="BS2" s="125"/>
    </row>
    <row r="3" spans="1:71" ht="12.75" customHeight="1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3" t="s">
        <v>91</v>
      </c>
      <c r="BN3" s="124"/>
      <c r="BO3" s="124"/>
      <c r="BP3" s="124"/>
      <c r="BQ3" s="124"/>
      <c r="BR3" s="124"/>
      <c r="BS3" s="125"/>
    </row>
    <row r="4" spans="1:71" ht="8.25" customHeight="1" x14ac:dyDescent="0.25"/>
    <row r="5" spans="1:71" ht="11.25" customHeight="1" x14ac:dyDescent="0.25">
      <c r="D5" s="88" t="s">
        <v>76</v>
      </c>
      <c r="E5" s="88" t="s">
        <v>77</v>
      </c>
      <c r="F5" s="87" t="s">
        <v>32</v>
      </c>
      <c r="H5" s="91" t="s">
        <v>34</v>
      </c>
      <c r="J5" s="89" t="s">
        <v>78</v>
      </c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</row>
    <row r="6" spans="1:71" ht="11.25" customHeight="1" x14ac:dyDescent="0.25">
      <c r="D6" s="88"/>
      <c r="E6" s="88"/>
      <c r="F6" s="87"/>
      <c r="G6" s="4"/>
      <c r="H6" s="92"/>
      <c r="J6" s="26">
        <v>1</v>
      </c>
      <c r="K6" s="26">
        <v>2</v>
      </c>
      <c r="L6" s="26">
        <v>3</v>
      </c>
      <c r="M6" s="26">
        <v>4</v>
      </c>
      <c r="N6" s="26">
        <v>5</v>
      </c>
      <c r="O6" s="26">
        <v>6</v>
      </c>
      <c r="P6" s="14">
        <v>7</v>
      </c>
      <c r="Q6" s="26">
        <v>8</v>
      </c>
      <c r="R6" s="26">
        <v>9</v>
      </c>
      <c r="S6" s="26">
        <v>10</v>
      </c>
      <c r="T6" s="26">
        <v>11</v>
      </c>
      <c r="U6" s="26">
        <v>12</v>
      </c>
      <c r="V6" s="26">
        <v>13</v>
      </c>
      <c r="W6" s="14">
        <v>14</v>
      </c>
      <c r="X6" s="26">
        <v>15</v>
      </c>
      <c r="Y6" s="26">
        <v>16</v>
      </c>
      <c r="Z6" s="26">
        <v>17</v>
      </c>
      <c r="AA6" s="26">
        <v>18</v>
      </c>
      <c r="AB6" s="26">
        <v>19</v>
      </c>
      <c r="AC6" s="26">
        <v>20</v>
      </c>
      <c r="AD6" s="14">
        <v>21</v>
      </c>
      <c r="AE6" s="26">
        <v>22</v>
      </c>
      <c r="AF6" s="26">
        <v>23</v>
      </c>
      <c r="AG6" s="26">
        <v>24</v>
      </c>
      <c r="AH6" s="26">
        <v>25</v>
      </c>
      <c r="AI6" s="26">
        <v>26</v>
      </c>
      <c r="AJ6" s="26">
        <v>27</v>
      </c>
      <c r="AK6" s="14">
        <v>28</v>
      </c>
      <c r="AL6" s="26">
        <v>29</v>
      </c>
      <c r="AM6" s="26">
        <v>30</v>
      </c>
      <c r="AN6" s="26">
        <v>31</v>
      </c>
      <c r="AO6" s="26">
        <v>32</v>
      </c>
      <c r="AP6" s="26">
        <v>33</v>
      </c>
      <c r="AQ6" s="26">
        <v>34</v>
      </c>
      <c r="AR6" s="14">
        <v>35</v>
      </c>
      <c r="AS6" s="26">
        <v>36</v>
      </c>
      <c r="AT6" s="26">
        <v>37</v>
      </c>
      <c r="AU6" s="26">
        <v>38</v>
      </c>
      <c r="AV6" s="26">
        <v>39</v>
      </c>
      <c r="AW6" s="26">
        <v>40</v>
      </c>
      <c r="AX6" s="26">
        <v>41</v>
      </c>
      <c r="AY6" s="14">
        <v>42</v>
      </c>
      <c r="AZ6" s="26">
        <v>43</v>
      </c>
      <c r="BA6" s="26">
        <v>44</v>
      </c>
      <c r="BB6" s="26">
        <v>45</v>
      </c>
      <c r="BC6" s="26">
        <v>46</v>
      </c>
      <c r="BD6" s="26">
        <v>47</v>
      </c>
      <c r="BE6" s="26">
        <v>48</v>
      </c>
      <c r="BF6" s="14">
        <v>49</v>
      </c>
      <c r="BG6" s="26">
        <v>50</v>
      </c>
      <c r="BH6" s="26">
        <v>51</v>
      </c>
      <c r="BI6" s="26">
        <v>52</v>
      </c>
      <c r="BJ6" s="26">
        <v>53</v>
      </c>
      <c r="BK6" s="26">
        <v>54</v>
      </c>
      <c r="BL6" s="26">
        <v>55</v>
      </c>
    </row>
    <row r="7" spans="1:71" ht="11.25" customHeight="1" x14ac:dyDescent="0.25">
      <c r="A7" s="10">
        <v>1</v>
      </c>
      <c r="B7" s="11" t="s">
        <v>33</v>
      </c>
    </row>
    <row r="8" spans="1:71" ht="11.25" customHeight="1" x14ac:dyDescent="0.25">
      <c r="A8" s="10">
        <v>1.1000000000000001</v>
      </c>
      <c r="B8" s="12" t="s">
        <v>2</v>
      </c>
      <c r="C8" s="13" t="s">
        <v>30</v>
      </c>
      <c r="D8" s="6">
        <f>'PROYECTO 1'!C5+'PROYECTO 1'!C43+'PROYECTO 1'!C58</f>
        <v>65</v>
      </c>
      <c r="E8" s="6">
        <f>'PROYECTO 1'!C67+'PROYECTO 1'!C114</f>
        <v>89</v>
      </c>
      <c r="F8" s="21">
        <f t="shared" ref="F8:F13" si="0">D8+E8</f>
        <v>154</v>
      </c>
      <c r="G8" s="4"/>
      <c r="H8" s="29">
        <f>F8/4</f>
        <v>38.5</v>
      </c>
      <c r="J8" s="17"/>
      <c r="K8" s="17"/>
      <c r="L8" s="17"/>
      <c r="M8" s="17"/>
      <c r="N8" s="17"/>
      <c r="O8" s="17"/>
      <c r="P8" s="16"/>
      <c r="Q8" s="17"/>
      <c r="R8" s="17"/>
      <c r="S8" s="17"/>
      <c r="T8" s="17"/>
      <c r="U8" s="17"/>
      <c r="V8" s="17"/>
      <c r="W8" s="16"/>
      <c r="X8" s="17"/>
      <c r="Y8" s="17"/>
      <c r="Z8" s="17"/>
      <c r="AA8" s="17"/>
      <c r="AB8" s="17"/>
      <c r="AC8" s="17"/>
      <c r="AD8" s="16"/>
      <c r="AE8" s="17"/>
      <c r="AF8" s="17"/>
      <c r="AG8" s="17"/>
      <c r="AH8" s="17"/>
      <c r="AI8" s="17"/>
      <c r="AJ8" s="17"/>
      <c r="AK8" s="16"/>
      <c r="AL8" s="17"/>
      <c r="AM8" s="17"/>
      <c r="AN8" s="17"/>
      <c r="AO8" s="17"/>
      <c r="AP8" s="17"/>
      <c r="AQ8" s="17"/>
      <c r="AR8" s="16"/>
      <c r="AS8" s="17"/>
      <c r="AT8" s="17"/>
      <c r="AU8" s="17"/>
      <c r="AV8" s="17"/>
      <c r="AW8" s="16"/>
      <c r="AX8" s="5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71" ht="11.25" customHeight="1" x14ac:dyDescent="0.25">
      <c r="A9" s="10">
        <v>1.2</v>
      </c>
      <c r="B9" s="12" t="s">
        <v>3</v>
      </c>
      <c r="C9" s="13" t="s">
        <v>30</v>
      </c>
      <c r="D9" s="6">
        <f>'PROYECTO 1'!C6+'PROYECTO 1'!C59</f>
        <v>34</v>
      </c>
      <c r="E9" s="6">
        <f>'PROYECTO 1'!C68</f>
        <v>44</v>
      </c>
      <c r="F9" s="21">
        <f t="shared" si="0"/>
        <v>78</v>
      </c>
      <c r="G9" s="4"/>
      <c r="H9" s="29">
        <f>F9/4</f>
        <v>19.5</v>
      </c>
      <c r="J9" s="17"/>
      <c r="K9" s="17"/>
      <c r="L9" s="17"/>
      <c r="M9" s="17"/>
      <c r="N9" s="17"/>
      <c r="O9" s="17"/>
      <c r="P9" s="16"/>
      <c r="Q9" s="17"/>
      <c r="R9" s="17"/>
      <c r="S9" s="17"/>
      <c r="T9" s="17"/>
      <c r="U9" s="17"/>
      <c r="V9" s="17"/>
      <c r="W9" s="16"/>
      <c r="X9" s="17"/>
      <c r="Y9" s="17"/>
      <c r="Z9" s="17"/>
      <c r="AA9" s="17"/>
      <c r="AB9" s="17"/>
      <c r="AC9" s="17"/>
      <c r="AD9" s="16"/>
      <c r="AE9" s="17"/>
      <c r="AF9" s="17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5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</row>
    <row r="10" spans="1:71" ht="11.25" customHeight="1" x14ac:dyDescent="0.25">
      <c r="A10" s="10">
        <v>1.3</v>
      </c>
      <c r="B10" s="12" t="s">
        <v>8</v>
      </c>
      <c r="C10" s="13" t="s">
        <v>30</v>
      </c>
      <c r="D10" s="6">
        <f>'PROYECTO 1'!C7+'PROYECTO 1'!C44</f>
        <v>6</v>
      </c>
      <c r="E10" s="6">
        <f>'PROYECTO 1'!C69+'PROYECTO 1'!C115</f>
        <v>12</v>
      </c>
      <c r="F10" s="21">
        <f t="shared" si="0"/>
        <v>18</v>
      </c>
      <c r="G10" s="4"/>
      <c r="H10" s="29">
        <f>F10/4</f>
        <v>4.5</v>
      </c>
      <c r="J10" s="17"/>
      <c r="K10" s="17"/>
      <c r="L10" s="17"/>
      <c r="M10" s="17"/>
      <c r="N10" s="17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5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</row>
    <row r="11" spans="1:71" ht="11.25" customHeight="1" x14ac:dyDescent="0.25">
      <c r="A11" s="10">
        <v>1.4</v>
      </c>
      <c r="B11" s="12" t="s">
        <v>31</v>
      </c>
      <c r="C11" s="13" t="s">
        <v>30</v>
      </c>
      <c r="D11" s="6">
        <f>'PROYECTO 1'!C45</f>
        <v>19</v>
      </c>
      <c r="E11" s="6">
        <v>6</v>
      </c>
      <c r="F11" s="21">
        <f t="shared" si="0"/>
        <v>25</v>
      </c>
      <c r="G11" s="4"/>
      <c r="H11" s="29">
        <f>F11/5</f>
        <v>5</v>
      </c>
      <c r="J11" s="18"/>
      <c r="K11" s="18"/>
      <c r="L11" s="18"/>
      <c r="M11" s="18"/>
      <c r="N11" s="18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5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</row>
    <row r="12" spans="1:71" ht="11.25" customHeight="1" x14ac:dyDescent="0.25">
      <c r="A12" s="10">
        <v>1.5</v>
      </c>
      <c r="B12" s="12" t="s">
        <v>27</v>
      </c>
      <c r="C12" s="13" t="s">
        <v>30</v>
      </c>
      <c r="D12" s="6">
        <f>'PROYECTO 1'!C46</f>
        <v>8</v>
      </c>
      <c r="E12" s="6">
        <f>'PROYECTO 1'!C117</f>
        <v>8</v>
      </c>
      <c r="F12" s="21">
        <f>D12+E12</f>
        <v>16</v>
      </c>
      <c r="G12" s="4"/>
      <c r="H12" s="29">
        <f>F12/5</f>
        <v>3.2</v>
      </c>
      <c r="J12" s="16"/>
      <c r="K12" s="16"/>
      <c r="L12" s="16"/>
      <c r="M12" s="16"/>
      <c r="N12" s="16"/>
      <c r="O12" s="16"/>
      <c r="P12" s="16"/>
      <c r="Q12" s="16"/>
      <c r="R12" s="19"/>
      <c r="S12" s="19"/>
      <c r="T12" s="19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5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71" ht="11.25" customHeight="1" x14ac:dyDescent="0.25">
      <c r="A13" s="10">
        <v>1.6</v>
      </c>
      <c r="B13" s="12" t="s">
        <v>28</v>
      </c>
      <c r="C13" s="13" t="s">
        <v>29</v>
      </c>
      <c r="D13" s="9">
        <f>'PROYECTO 1'!C8+'PROYECTO 1'!C47</f>
        <v>1465</v>
      </c>
      <c r="E13" s="9">
        <f>'PROYECTO 1'!C70+'PROYECTO 1'!C118</f>
        <v>1795</v>
      </c>
      <c r="F13" s="21">
        <f t="shared" si="0"/>
        <v>3260</v>
      </c>
      <c r="G13" s="4"/>
      <c r="H13" s="29">
        <f>F13/450</f>
        <v>7.2444444444444445</v>
      </c>
      <c r="J13" s="19"/>
      <c r="K13" s="19"/>
      <c r="L13" s="19"/>
      <c r="M13" s="19"/>
      <c r="N13" s="19"/>
      <c r="O13" s="19"/>
      <c r="P13" s="16"/>
      <c r="Q13" s="19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5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</row>
    <row r="14" spans="1:71" ht="6.75" customHeight="1" x14ac:dyDescent="0.25">
      <c r="D14" s="22"/>
      <c r="E14" s="22"/>
      <c r="F14" s="4"/>
      <c r="G14" s="4"/>
      <c r="H14" s="30"/>
    </row>
    <row r="15" spans="1:71" ht="11.25" customHeight="1" x14ac:dyDescent="0.25">
      <c r="A15" s="23">
        <v>2</v>
      </c>
      <c r="B15" s="11" t="s">
        <v>42</v>
      </c>
      <c r="D15" s="22"/>
      <c r="E15" s="22"/>
      <c r="F15" s="4"/>
      <c r="G15" s="4"/>
      <c r="H15" s="30"/>
    </row>
    <row r="16" spans="1:71" ht="11.25" customHeight="1" x14ac:dyDescent="0.25">
      <c r="A16" s="24">
        <v>2.1</v>
      </c>
      <c r="B16" s="12" t="s">
        <v>5</v>
      </c>
      <c r="C16" s="13" t="s">
        <v>30</v>
      </c>
      <c r="D16" s="8">
        <f>'PROYECTO 1'!C10+'PROYECTO 1'!C49+'PROYECTO 1'!C61</f>
        <v>65</v>
      </c>
      <c r="E16" s="8">
        <f>'PROYECTO 1'!C72+'PROYECTO 1'!C120</f>
        <v>89</v>
      </c>
      <c r="F16" s="21">
        <f t="shared" ref="F16:F45" si="1">D16+E16</f>
        <v>154</v>
      </c>
      <c r="G16" s="4"/>
      <c r="H16" s="93"/>
      <c r="J16" s="16"/>
      <c r="K16" s="16"/>
      <c r="L16" s="16"/>
      <c r="M16" s="16"/>
      <c r="N16" s="16"/>
      <c r="O16" s="16"/>
      <c r="P16" s="16"/>
      <c r="Q16" s="20"/>
      <c r="R16" s="20"/>
      <c r="S16" s="20"/>
      <c r="T16" s="20"/>
      <c r="U16" s="20"/>
      <c r="V16" s="20"/>
      <c r="W16" s="16"/>
      <c r="X16" s="20"/>
      <c r="Y16" s="20"/>
      <c r="Z16" s="20"/>
      <c r="AA16" s="20"/>
      <c r="AB16" s="20"/>
      <c r="AC16" s="20"/>
      <c r="AD16" s="16"/>
      <c r="AE16" s="20"/>
      <c r="AF16" s="20"/>
      <c r="AG16" s="20"/>
      <c r="AH16" s="20"/>
      <c r="AI16" s="20"/>
      <c r="AJ16" s="20"/>
      <c r="AK16" s="16"/>
      <c r="AL16" s="20"/>
      <c r="AM16" s="20"/>
      <c r="AN16" s="20"/>
      <c r="AO16" s="20"/>
      <c r="AP16" s="20"/>
      <c r="AQ16" s="20"/>
      <c r="AR16" s="16"/>
      <c r="AS16" s="20"/>
      <c r="AT16" s="20"/>
      <c r="AU16" s="20"/>
      <c r="AV16" s="20"/>
      <c r="AW16" s="20"/>
      <c r="AX16" s="20"/>
      <c r="AY16" s="5"/>
      <c r="AZ16" s="20"/>
      <c r="BA16" s="20"/>
      <c r="BB16" s="20"/>
      <c r="BC16" s="20"/>
      <c r="BD16" s="20"/>
      <c r="BE16" s="20"/>
      <c r="BF16" s="5"/>
      <c r="BG16" s="20"/>
      <c r="BH16" s="20"/>
      <c r="BI16" s="5"/>
      <c r="BJ16" s="5"/>
      <c r="BK16" s="5"/>
      <c r="BL16" s="5"/>
    </row>
    <row r="17" spans="1:64" ht="11.25" customHeight="1" x14ac:dyDescent="0.25">
      <c r="A17" s="24">
        <v>2.2000000000000002</v>
      </c>
      <c r="B17" s="12" t="s">
        <v>49</v>
      </c>
      <c r="C17" s="13" t="s">
        <v>30</v>
      </c>
      <c r="D17" s="8">
        <v>15</v>
      </c>
      <c r="E17" s="8">
        <v>10</v>
      </c>
      <c r="F17" s="21">
        <f t="shared" si="1"/>
        <v>25</v>
      </c>
      <c r="G17" s="4"/>
      <c r="H17" s="93"/>
      <c r="J17" s="16"/>
      <c r="K17" s="16"/>
      <c r="L17" s="16"/>
      <c r="M17" s="16"/>
      <c r="N17" s="16"/>
      <c r="O17" s="16"/>
      <c r="P17" s="16"/>
      <c r="Q17" s="20"/>
      <c r="R17" s="20"/>
      <c r="S17" s="20"/>
      <c r="T17" s="20"/>
      <c r="U17" s="20"/>
      <c r="V17" s="20"/>
      <c r="W17" s="16"/>
      <c r="X17" s="20"/>
      <c r="Y17" s="20"/>
      <c r="Z17" s="20"/>
      <c r="AA17" s="20"/>
      <c r="AB17" s="20"/>
      <c r="AC17" s="20"/>
      <c r="AD17" s="16"/>
      <c r="AE17" s="20"/>
      <c r="AF17" s="20"/>
      <c r="AG17" s="20"/>
      <c r="AH17" s="20"/>
      <c r="AI17" s="20"/>
      <c r="AJ17" s="20"/>
      <c r="AK17" s="16"/>
      <c r="AL17" s="20"/>
      <c r="AM17" s="20"/>
      <c r="AN17" s="20"/>
      <c r="AO17" s="20"/>
      <c r="AP17" s="20"/>
      <c r="AQ17" s="20"/>
      <c r="AR17" s="16"/>
      <c r="AS17" s="20"/>
      <c r="AT17" s="20"/>
      <c r="AU17" s="20"/>
      <c r="AV17" s="20"/>
      <c r="AW17" s="20"/>
      <c r="AX17" s="20"/>
      <c r="AY17" s="5"/>
      <c r="AZ17" s="20"/>
      <c r="BA17" s="20"/>
      <c r="BB17" s="20"/>
      <c r="BC17" s="20"/>
      <c r="BD17" s="20"/>
      <c r="BE17" s="20"/>
      <c r="BF17" s="5"/>
      <c r="BG17" s="20"/>
      <c r="BH17" s="20"/>
      <c r="BI17" s="5"/>
      <c r="BJ17" s="5"/>
      <c r="BK17" s="5"/>
      <c r="BL17" s="5"/>
    </row>
    <row r="18" spans="1:64" ht="11.25" customHeight="1" x14ac:dyDescent="0.25">
      <c r="A18" s="24">
        <v>2.2999999999999998</v>
      </c>
      <c r="B18" s="12" t="s">
        <v>50</v>
      </c>
      <c r="C18" s="13" t="s">
        <v>30</v>
      </c>
      <c r="D18" s="8">
        <v>15</v>
      </c>
      <c r="E18" s="8">
        <v>10</v>
      </c>
      <c r="F18" s="21">
        <f t="shared" si="1"/>
        <v>25</v>
      </c>
      <c r="G18" s="4"/>
      <c r="H18" s="93"/>
      <c r="J18" s="16"/>
      <c r="K18" s="16"/>
      <c r="L18" s="16"/>
      <c r="M18" s="16"/>
      <c r="N18" s="16"/>
      <c r="O18" s="16"/>
      <c r="P18" s="16"/>
      <c r="Q18" s="20"/>
      <c r="R18" s="20"/>
      <c r="S18" s="20"/>
      <c r="T18" s="20"/>
      <c r="U18" s="20"/>
      <c r="V18" s="20"/>
      <c r="W18" s="16"/>
      <c r="X18" s="20"/>
      <c r="Y18" s="20"/>
      <c r="Z18" s="20"/>
      <c r="AA18" s="20"/>
      <c r="AB18" s="20"/>
      <c r="AC18" s="20"/>
      <c r="AD18" s="16"/>
      <c r="AE18" s="20"/>
      <c r="AF18" s="20"/>
      <c r="AG18" s="20"/>
      <c r="AH18" s="20"/>
      <c r="AI18" s="20"/>
      <c r="AJ18" s="20"/>
      <c r="AK18" s="16"/>
      <c r="AL18" s="20"/>
      <c r="AM18" s="20"/>
      <c r="AN18" s="20"/>
      <c r="AO18" s="20"/>
      <c r="AP18" s="20"/>
      <c r="AQ18" s="20"/>
      <c r="AR18" s="16"/>
      <c r="AS18" s="20"/>
      <c r="AT18" s="20"/>
      <c r="AU18" s="20"/>
      <c r="AV18" s="20"/>
      <c r="AW18" s="20"/>
      <c r="AX18" s="20"/>
      <c r="AY18" s="5"/>
      <c r="AZ18" s="20"/>
      <c r="BA18" s="20"/>
      <c r="BB18" s="20"/>
      <c r="BC18" s="20"/>
      <c r="BD18" s="20"/>
      <c r="BE18" s="20"/>
      <c r="BF18" s="5"/>
      <c r="BG18" s="20"/>
      <c r="BH18" s="20"/>
      <c r="BI18" s="5"/>
      <c r="BJ18" s="5"/>
      <c r="BK18" s="5"/>
      <c r="BL18" s="5"/>
    </row>
    <row r="19" spans="1:64" ht="11.25" customHeight="1" x14ac:dyDescent="0.25">
      <c r="A19" s="24">
        <v>2.4</v>
      </c>
      <c r="B19" s="12" t="s">
        <v>6</v>
      </c>
      <c r="C19" s="13" t="s">
        <v>30</v>
      </c>
      <c r="D19" s="8">
        <v>26</v>
      </c>
      <c r="E19" s="8">
        <v>22</v>
      </c>
      <c r="F19" s="21">
        <f t="shared" si="1"/>
        <v>48</v>
      </c>
      <c r="G19" s="4"/>
      <c r="H19" s="93"/>
      <c r="J19" s="16"/>
      <c r="K19" s="16"/>
      <c r="L19" s="16"/>
      <c r="M19" s="16"/>
      <c r="N19" s="16"/>
      <c r="O19" s="16"/>
      <c r="P19" s="16"/>
      <c r="Q19" s="20"/>
      <c r="R19" s="20"/>
      <c r="S19" s="20"/>
      <c r="T19" s="20"/>
      <c r="U19" s="20"/>
      <c r="V19" s="20"/>
      <c r="W19" s="16"/>
      <c r="X19" s="20"/>
      <c r="Y19" s="20"/>
      <c r="Z19" s="20"/>
      <c r="AA19" s="20"/>
      <c r="AB19" s="20"/>
      <c r="AC19" s="20"/>
      <c r="AD19" s="16"/>
      <c r="AE19" s="20"/>
      <c r="AF19" s="20"/>
      <c r="AG19" s="20"/>
      <c r="AH19" s="20"/>
      <c r="AI19" s="20"/>
      <c r="AJ19" s="20"/>
      <c r="AK19" s="16"/>
      <c r="AL19" s="20"/>
      <c r="AM19" s="20"/>
      <c r="AN19" s="20"/>
      <c r="AO19" s="20"/>
      <c r="AP19" s="20"/>
      <c r="AQ19" s="20"/>
      <c r="AR19" s="16"/>
      <c r="AS19" s="20"/>
      <c r="AT19" s="20"/>
      <c r="AU19" s="20"/>
      <c r="AV19" s="20"/>
      <c r="AW19" s="20"/>
      <c r="AX19" s="20"/>
      <c r="AY19" s="5"/>
      <c r="AZ19" s="20"/>
      <c r="BA19" s="20"/>
      <c r="BB19" s="20"/>
      <c r="BC19" s="20"/>
      <c r="BD19" s="20"/>
      <c r="BE19" s="20"/>
      <c r="BF19" s="5"/>
      <c r="BG19" s="20"/>
      <c r="BH19" s="20"/>
      <c r="BI19" s="5"/>
      <c r="BJ19" s="5"/>
      <c r="BK19" s="5"/>
      <c r="BL19" s="5"/>
    </row>
    <row r="20" spans="1:64" ht="11.25" customHeight="1" x14ac:dyDescent="0.25">
      <c r="A20" s="24">
        <v>2.5</v>
      </c>
      <c r="B20" s="12" t="s">
        <v>7</v>
      </c>
      <c r="C20" s="13" t="s">
        <v>30</v>
      </c>
      <c r="D20" s="8">
        <v>6</v>
      </c>
      <c r="E20" s="8"/>
      <c r="F20" s="21">
        <f t="shared" si="1"/>
        <v>6</v>
      </c>
      <c r="G20" s="4"/>
      <c r="H20" s="93"/>
      <c r="J20" s="16"/>
      <c r="K20" s="16"/>
      <c r="L20" s="16"/>
      <c r="M20" s="16"/>
      <c r="N20" s="16"/>
      <c r="O20" s="16"/>
      <c r="P20" s="16"/>
      <c r="Q20" s="20"/>
      <c r="R20" s="20"/>
      <c r="S20" s="20"/>
      <c r="T20" s="20"/>
      <c r="U20" s="20"/>
      <c r="V20" s="20"/>
      <c r="W20" s="16"/>
      <c r="X20" s="20"/>
      <c r="Y20" s="20"/>
      <c r="Z20" s="20"/>
      <c r="AA20" s="20"/>
      <c r="AB20" s="20"/>
      <c r="AC20" s="20"/>
      <c r="AD20" s="16"/>
      <c r="AE20" s="20"/>
      <c r="AF20" s="20"/>
      <c r="AG20" s="20"/>
      <c r="AH20" s="20"/>
      <c r="AI20" s="20"/>
      <c r="AJ20" s="20"/>
      <c r="AK20" s="16"/>
      <c r="AL20" s="20"/>
      <c r="AM20" s="20"/>
      <c r="AN20" s="20"/>
      <c r="AO20" s="20"/>
      <c r="AP20" s="20"/>
      <c r="AQ20" s="20"/>
      <c r="AR20" s="16"/>
      <c r="AS20" s="20"/>
      <c r="AT20" s="20"/>
      <c r="AU20" s="20"/>
      <c r="AV20" s="20"/>
      <c r="AW20" s="20"/>
      <c r="AX20" s="20"/>
      <c r="AY20" s="5"/>
      <c r="AZ20" s="20"/>
      <c r="BA20" s="20"/>
      <c r="BB20" s="20"/>
      <c r="BC20" s="20"/>
      <c r="BD20" s="20"/>
      <c r="BE20" s="20"/>
      <c r="BF20" s="5"/>
      <c r="BG20" s="20"/>
      <c r="BH20" s="20"/>
      <c r="BI20" s="5"/>
      <c r="BJ20" s="5"/>
      <c r="BK20" s="5"/>
      <c r="BL20" s="5"/>
    </row>
    <row r="21" spans="1:64" ht="11.25" customHeight="1" x14ac:dyDescent="0.25">
      <c r="A21" s="24">
        <v>2.6</v>
      </c>
      <c r="B21" s="12" t="s">
        <v>9</v>
      </c>
      <c r="C21" s="13" t="s">
        <v>30</v>
      </c>
      <c r="D21" s="8">
        <v>26</v>
      </c>
      <c r="E21" s="8">
        <v>25</v>
      </c>
      <c r="F21" s="21">
        <f t="shared" si="1"/>
        <v>51</v>
      </c>
      <c r="G21" s="4"/>
      <c r="H21" s="93"/>
      <c r="J21" s="16"/>
      <c r="K21" s="16"/>
      <c r="L21" s="16"/>
      <c r="M21" s="16"/>
      <c r="N21" s="16"/>
      <c r="O21" s="16"/>
      <c r="P21" s="16"/>
      <c r="Q21" s="20"/>
      <c r="R21" s="20"/>
      <c r="S21" s="20"/>
      <c r="T21" s="20"/>
      <c r="U21" s="20"/>
      <c r="V21" s="20"/>
      <c r="W21" s="16"/>
      <c r="X21" s="20"/>
      <c r="Y21" s="20"/>
      <c r="Z21" s="20"/>
      <c r="AA21" s="20"/>
      <c r="AB21" s="20"/>
      <c r="AC21" s="20"/>
      <c r="AD21" s="16"/>
      <c r="AE21" s="20"/>
      <c r="AF21" s="20"/>
      <c r="AG21" s="20"/>
      <c r="AH21" s="20"/>
      <c r="AI21" s="20"/>
      <c r="AJ21" s="20"/>
      <c r="AK21" s="16"/>
      <c r="AL21" s="20"/>
      <c r="AM21" s="20"/>
      <c r="AN21" s="20"/>
      <c r="AO21" s="20"/>
      <c r="AP21" s="20"/>
      <c r="AQ21" s="20"/>
      <c r="AR21" s="16"/>
      <c r="AS21" s="20"/>
      <c r="AT21" s="20"/>
      <c r="AU21" s="20"/>
      <c r="AV21" s="20"/>
      <c r="AW21" s="20"/>
      <c r="AX21" s="20"/>
      <c r="AY21" s="5"/>
      <c r="AZ21" s="20"/>
      <c r="BA21" s="20"/>
      <c r="BB21" s="20"/>
      <c r="BC21" s="20"/>
      <c r="BD21" s="20"/>
      <c r="BE21" s="20"/>
      <c r="BF21" s="5"/>
      <c r="BG21" s="20"/>
      <c r="BH21" s="20"/>
      <c r="BI21" s="5"/>
      <c r="BJ21" s="5"/>
      <c r="BK21" s="5"/>
      <c r="BL21" s="5"/>
    </row>
    <row r="22" spans="1:64" ht="11.25" customHeight="1" x14ac:dyDescent="0.25">
      <c r="A22" s="24">
        <v>2.7</v>
      </c>
      <c r="B22" s="12" t="s">
        <v>10</v>
      </c>
      <c r="C22" s="13" t="s">
        <v>30</v>
      </c>
      <c r="D22" s="8">
        <v>1</v>
      </c>
      <c r="E22" s="8">
        <v>3</v>
      </c>
      <c r="F22" s="21">
        <f t="shared" si="1"/>
        <v>4</v>
      </c>
      <c r="G22" s="4"/>
      <c r="H22" s="93"/>
      <c r="J22" s="16"/>
      <c r="K22" s="16"/>
      <c r="L22" s="16"/>
      <c r="M22" s="16"/>
      <c r="N22" s="16"/>
      <c r="O22" s="16"/>
      <c r="P22" s="16"/>
      <c r="Q22" s="20"/>
      <c r="R22" s="20"/>
      <c r="S22" s="20"/>
      <c r="T22" s="20"/>
      <c r="U22" s="20"/>
      <c r="V22" s="20"/>
      <c r="W22" s="16"/>
      <c r="X22" s="20"/>
      <c r="Y22" s="20"/>
      <c r="Z22" s="20"/>
      <c r="AA22" s="20"/>
      <c r="AB22" s="20"/>
      <c r="AC22" s="20"/>
      <c r="AD22" s="16"/>
      <c r="AE22" s="20"/>
      <c r="AF22" s="20"/>
      <c r="AG22" s="20"/>
      <c r="AH22" s="20"/>
      <c r="AI22" s="20"/>
      <c r="AJ22" s="20"/>
      <c r="AK22" s="16"/>
      <c r="AL22" s="20"/>
      <c r="AM22" s="20"/>
      <c r="AN22" s="20"/>
      <c r="AO22" s="20"/>
      <c r="AP22" s="20"/>
      <c r="AQ22" s="20"/>
      <c r="AR22" s="16"/>
      <c r="AS22" s="20"/>
      <c r="AT22" s="20"/>
      <c r="AU22" s="20"/>
      <c r="AV22" s="20"/>
      <c r="AW22" s="20"/>
      <c r="AX22" s="20"/>
      <c r="AY22" s="5"/>
      <c r="AZ22" s="20"/>
      <c r="BA22" s="20"/>
      <c r="BB22" s="20"/>
      <c r="BC22" s="20"/>
      <c r="BD22" s="20"/>
      <c r="BE22" s="20"/>
      <c r="BF22" s="5"/>
      <c r="BG22" s="20"/>
      <c r="BH22" s="20"/>
      <c r="BI22" s="5"/>
      <c r="BJ22" s="5"/>
      <c r="BK22" s="5"/>
      <c r="BL22" s="5"/>
    </row>
    <row r="23" spans="1:64" ht="11.25" customHeight="1" x14ac:dyDescent="0.25">
      <c r="A23" s="24">
        <v>2.8</v>
      </c>
      <c r="B23" s="12" t="s">
        <v>11</v>
      </c>
      <c r="C23" s="13" t="s">
        <v>30</v>
      </c>
      <c r="D23" s="8">
        <f>'PROYECTO 1'!C17+'PROYECTO 1'!C50</f>
        <v>6</v>
      </c>
      <c r="E23" s="8">
        <v>5</v>
      </c>
      <c r="F23" s="21">
        <f t="shared" si="1"/>
        <v>11</v>
      </c>
      <c r="G23" s="4"/>
      <c r="H23" s="93"/>
      <c r="J23" s="16"/>
      <c r="K23" s="16"/>
      <c r="L23" s="16"/>
      <c r="M23" s="16"/>
      <c r="N23" s="16"/>
      <c r="O23" s="16"/>
      <c r="P23" s="16"/>
      <c r="Q23" s="20"/>
      <c r="R23" s="20"/>
      <c r="S23" s="20"/>
      <c r="T23" s="20"/>
      <c r="U23" s="20"/>
      <c r="V23" s="20"/>
      <c r="W23" s="16"/>
      <c r="X23" s="20"/>
      <c r="Y23" s="20"/>
      <c r="Z23" s="20"/>
      <c r="AA23" s="20"/>
      <c r="AB23" s="20"/>
      <c r="AC23" s="20"/>
      <c r="AD23" s="16"/>
      <c r="AE23" s="20"/>
      <c r="AF23" s="20"/>
      <c r="AG23" s="20"/>
      <c r="AH23" s="20"/>
      <c r="AI23" s="20"/>
      <c r="AJ23" s="20"/>
      <c r="AK23" s="16"/>
      <c r="AL23" s="20"/>
      <c r="AM23" s="20"/>
      <c r="AN23" s="20"/>
      <c r="AO23" s="20"/>
      <c r="AP23" s="20"/>
      <c r="AQ23" s="20"/>
      <c r="AR23" s="16"/>
      <c r="AS23" s="20"/>
      <c r="AT23" s="20"/>
      <c r="AU23" s="20"/>
      <c r="AV23" s="20"/>
      <c r="AW23" s="20"/>
      <c r="AX23" s="20"/>
      <c r="AY23" s="5"/>
      <c r="AZ23" s="20"/>
      <c r="BA23" s="20"/>
      <c r="BB23" s="20"/>
      <c r="BC23" s="20"/>
      <c r="BD23" s="20"/>
      <c r="BE23" s="20"/>
      <c r="BF23" s="5"/>
      <c r="BG23" s="20"/>
      <c r="BH23" s="20"/>
      <c r="BI23" s="5"/>
      <c r="BJ23" s="5"/>
      <c r="BK23" s="5"/>
      <c r="BL23" s="5"/>
    </row>
    <row r="24" spans="1:64" ht="11.25" customHeight="1" x14ac:dyDescent="0.25">
      <c r="A24" s="24">
        <v>2.9</v>
      </c>
      <c r="B24" s="12" t="s">
        <v>12</v>
      </c>
      <c r="C24" s="13" t="s">
        <v>30</v>
      </c>
      <c r="D24" s="8">
        <v>1</v>
      </c>
      <c r="E24" s="8">
        <v>3</v>
      </c>
      <c r="F24" s="21">
        <f t="shared" si="1"/>
        <v>4</v>
      </c>
      <c r="G24" s="4"/>
      <c r="H24" s="93"/>
      <c r="J24" s="16"/>
      <c r="K24" s="16"/>
      <c r="L24" s="16"/>
      <c r="M24" s="16"/>
      <c r="N24" s="16"/>
      <c r="O24" s="16"/>
      <c r="P24" s="16"/>
      <c r="Q24" s="20"/>
      <c r="R24" s="20"/>
      <c r="S24" s="20"/>
      <c r="T24" s="20"/>
      <c r="U24" s="20"/>
      <c r="V24" s="20"/>
      <c r="W24" s="16"/>
      <c r="X24" s="20"/>
      <c r="Y24" s="20"/>
      <c r="Z24" s="20"/>
      <c r="AA24" s="20"/>
      <c r="AB24" s="20"/>
      <c r="AC24" s="20"/>
      <c r="AD24" s="16"/>
      <c r="AE24" s="20"/>
      <c r="AF24" s="20"/>
      <c r="AG24" s="20"/>
      <c r="AH24" s="20"/>
      <c r="AI24" s="20"/>
      <c r="AJ24" s="20"/>
      <c r="AK24" s="16"/>
      <c r="AL24" s="20"/>
      <c r="AM24" s="20"/>
      <c r="AN24" s="20"/>
      <c r="AO24" s="20"/>
      <c r="AP24" s="20"/>
      <c r="AQ24" s="20"/>
      <c r="AR24" s="16"/>
      <c r="AS24" s="20"/>
      <c r="AT24" s="20"/>
      <c r="AU24" s="20"/>
      <c r="AV24" s="20"/>
      <c r="AW24" s="20"/>
      <c r="AX24" s="20"/>
      <c r="AY24" s="5"/>
      <c r="AZ24" s="20"/>
      <c r="BA24" s="20"/>
      <c r="BB24" s="20"/>
      <c r="BC24" s="20"/>
      <c r="BD24" s="20"/>
      <c r="BE24" s="20"/>
      <c r="BF24" s="5"/>
      <c r="BG24" s="20"/>
      <c r="BH24" s="20"/>
      <c r="BI24" s="5"/>
      <c r="BJ24" s="5"/>
      <c r="BK24" s="5"/>
      <c r="BL24" s="5"/>
    </row>
    <row r="25" spans="1:64" ht="11.25" customHeight="1" x14ac:dyDescent="0.25">
      <c r="A25" s="25">
        <v>2.1</v>
      </c>
      <c r="B25" s="12" t="s">
        <v>51</v>
      </c>
      <c r="C25" s="13" t="s">
        <v>30</v>
      </c>
      <c r="D25" s="8">
        <v>15</v>
      </c>
      <c r="E25" s="8">
        <v>10</v>
      </c>
      <c r="F25" s="21">
        <f t="shared" si="1"/>
        <v>25</v>
      </c>
      <c r="G25" s="4"/>
      <c r="H25" s="93"/>
      <c r="J25" s="16"/>
      <c r="K25" s="16"/>
      <c r="L25" s="16"/>
      <c r="M25" s="16"/>
      <c r="N25" s="16"/>
      <c r="O25" s="16"/>
      <c r="P25" s="16"/>
      <c r="Q25" s="20"/>
      <c r="R25" s="20"/>
      <c r="S25" s="20"/>
      <c r="T25" s="20"/>
      <c r="U25" s="20"/>
      <c r="V25" s="20"/>
      <c r="W25" s="16"/>
      <c r="X25" s="20"/>
      <c r="Y25" s="20"/>
      <c r="Z25" s="20"/>
      <c r="AA25" s="20"/>
      <c r="AB25" s="20"/>
      <c r="AC25" s="20"/>
      <c r="AD25" s="16"/>
      <c r="AE25" s="20"/>
      <c r="AF25" s="20"/>
      <c r="AG25" s="20"/>
      <c r="AH25" s="20"/>
      <c r="AI25" s="20"/>
      <c r="AJ25" s="20"/>
      <c r="AK25" s="16"/>
      <c r="AL25" s="20"/>
      <c r="AM25" s="20"/>
      <c r="AN25" s="20"/>
      <c r="AO25" s="20"/>
      <c r="AP25" s="20"/>
      <c r="AQ25" s="20"/>
      <c r="AR25" s="16"/>
      <c r="AS25" s="20"/>
      <c r="AT25" s="20"/>
      <c r="AU25" s="20"/>
      <c r="AV25" s="20"/>
      <c r="AW25" s="20"/>
      <c r="AX25" s="20"/>
      <c r="AY25" s="5"/>
      <c r="AZ25" s="20"/>
      <c r="BA25" s="20"/>
      <c r="BB25" s="20"/>
      <c r="BC25" s="20"/>
      <c r="BD25" s="20"/>
      <c r="BE25" s="20"/>
      <c r="BF25" s="5"/>
      <c r="BG25" s="20"/>
      <c r="BH25" s="20"/>
      <c r="BI25" s="5"/>
      <c r="BJ25" s="5"/>
      <c r="BK25" s="5"/>
      <c r="BL25" s="5"/>
    </row>
    <row r="26" spans="1:64" ht="11.25" customHeight="1" x14ac:dyDescent="0.25">
      <c r="A26" s="25">
        <v>2.11</v>
      </c>
      <c r="B26" s="12" t="s">
        <v>52</v>
      </c>
      <c r="C26" s="13" t="s">
        <v>30</v>
      </c>
      <c r="D26" s="8">
        <v>15</v>
      </c>
      <c r="E26" s="8">
        <v>9</v>
      </c>
      <c r="F26" s="21">
        <f t="shared" si="1"/>
        <v>24</v>
      </c>
      <c r="G26" s="4"/>
      <c r="H26" s="93"/>
      <c r="J26" s="16"/>
      <c r="K26" s="16"/>
      <c r="L26" s="16"/>
      <c r="M26" s="16"/>
      <c r="N26" s="16"/>
      <c r="O26" s="16"/>
      <c r="P26" s="16"/>
      <c r="Q26" s="20"/>
      <c r="R26" s="20"/>
      <c r="S26" s="20"/>
      <c r="T26" s="20"/>
      <c r="U26" s="20"/>
      <c r="V26" s="20"/>
      <c r="W26" s="16"/>
      <c r="X26" s="20"/>
      <c r="Y26" s="20"/>
      <c r="Z26" s="20"/>
      <c r="AA26" s="20"/>
      <c r="AB26" s="20"/>
      <c r="AC26" s="20"/>
      <c r="AD26" s="16"/>
      <c r="AE26" s="20"/>
      <c r="AF26" s="20"/>
      <c r="AG26" s="20"/>
      <c r="AH26" s="20"/>
      <c r="AI26" s="20"/>
      <c r="AJ26" s="20"/>
      <c r="AK26" s="16"/>
      <c r="AL26" s="20"/>
      <c r="AM26" s="20"/>
      <c r="AN26" s="20"/>
      <c r="AO26" s="20"/>
      <c r="AP26" s="20"/>
      <c r="AQ26" s="20"/>
      <c r="AR26" s="16"/>
      <c r="AS26" s="20"/>
      <c r="AT26" s="20"/>
      <c r="AU26" s="20"/>
      <c r="AV26" s="20"/>
      <c r="AW26" s="20"/>
      <c r="AX26" s="20"/>
      <c r="AY26" s="5"/>
      <c r="AZ26" s="20"/>
      <c r="BA26" s="20"/>
      <c r="BB26" s="20"/>
      <c r="BC26" s="20"/>
      <c r="BD26" s="20"/>
      <c r="BE26" s="20"/>
      <c r="BF26" s="5"/>
      <c r="BG26" s="20"/>
      <c r="BH26" s="20"/>
      <c r="BI26" s="5"/>
      <c r="BJ26" s="5"/>
      <c r="BK26" s="5"/>
      <c r="BL26" s="5"/>
    </row>
    <row r="27" spans="1:64" ht="11.25" customHeight="1" x14ac:dyDescent="0.25">
      <c r="A27" s="25">
        <v>2.12</v>
      </c>
      <c r="B27" s="12" t="s">
        <v>13</v>
      </c>
      <c r="C27" s="13" t="s">
        <v>30</v>
      </c>
      <c r="D27" s="8">
        <v>26</v>
      </c>
      <c r="E27" s="8">
        <v>22</v>
      </c>
      <c r="F27" s="21">
        <f t="shared" si="1"/>
        <v>48</v>
      </c>
      <c r="G27" s="4"/>
      <c r="H27" s="93"/>
      <c r="J27" s="16"/>
      <c r="K27" s="16"/>
      <c r="L27" s="16"/>
      <c r="M27" s="16"/>
      <c r="N27" s="16"/>
      <c r="O27" s="16"/>
      <c r="P27" s="16"/>
      <c r="Q27" s="20"/>
      <c r="R27" s="20"/>
      <c r="S27" s="20"/>
      <c r="T27" s="20"/>
      <c r="U27" s="20"/>
      <c r="V27" s="20"/>
      <c r="W27" s="16"/>
      <c r="X27" s="20"/>
      <c r="Y27" s="20"/>
      <c r="Z27" s="20"/>
      <c r="AA27" s="20"/>
      <c r="AB27" s="20"/>
      <c r="AC27" s="20"/>
      <c r="AD27" s="16"/>
      <c r="AE27" s="20"/>
      <c r="AF27" s="20"/>
      <c r="AG27" s="20"/>
      <c r="AH27" s="20"/>
      <c r="AI27" s="20"/>
      <c r="AJ27" s="20"/>
      <c r="AK27" s="16"/>
      <c r="AL27" s="20"/>
      <c r="AM27" s="20"/>
      <c r="AN27" s="20"/>
      <c r="AO27" s="20"/>
      <c r="AP27" s="20"/>
      <c r="AQ27" s="20"/>
      <c r="AR27" s="16"/>
      <c r="AS27" s="20"/>
      <c r="AT27" s="20"/>
      <c r="AU27" s="20"/>
      <c r="AV27" s="20"/>
      <c r="AW27" s="20"/>
      <c r="AX27" s="20"/>
      <c r="AY27" s="5"/>
      <c r="AZ27" s="20"/>
      <c r="BA27" s="20"/>
      <c r="BB27" s="20"/>
      <c r="BC27" s="20"/>
      <c r="BD27" s="20"/>
      <c r="BE27" s="20"/>
      <c r="BF27" s="5"/>
      <c r="BG27" s="20"/>
      <c r="BH27" s="20"/>
      <c r="BI27" s="5"/>
      <c r="BJ27" s="5"/>
      <c r="BK27" s="5"/>
      <c r="BL27" s="5"/>
    </row>
    <row r="28" spans="1:64" ht="11.25" customHeight="1" x14ac:dyDescent="0.25">
      <c r="A28" s="25">
        <v>2.13</v>
      </c>
      <c r="B28" s="12" t="s">
        <v>53</v>
      </c>
      <c r="C28" s="13" t="s">
        <v>30</v>
      </c>
      <c r="D28" s="8">
        <v>15</v>
      </c>
      <c r="E28" s="8">
        <v>10</v>
      </c>
      <c r="F28" s="21">
        <f t="shared" si="1"/>
        <v>25</v>
      </c>
      <c r="G28" s="4"/>
      <c r="H28" s="93"/>
      <c r="J28" s="16"/>
      <c r="K28" s="16"/>
      <c r="L28" s="16"/>
      <c r="M28" s="16"/>
      <c r="N28" s="16"/>
      <c r="O28" s="16"/>
      <c r="P28" s="16"/>
      <c r="Q28" s="20"/>
      <c r="R28" s="20"/>
      <c r="S28" s="20"/>
      <c r="T28" s="20"/>
      <c r="U28" s="20"/>
      <c r="V28" s="20"/>
      <c r="W28" s="16"/>
      <c r="X28" s="20"/>
      <c r="Y28" s="20"/>
      <c r="Z28" s="20"/>
      <c r="AA28" s="20"/>
      <c r="AB28" s="20"/>
      <c r="AC28" s="20"/>
      <c r="AD28" s="16"/>
      <c r="AE28" s="20"/>
      <c r="AF28" s="20"/>
      <c r="AG28" s="20"/>
      <c r="AH28" s="20"/>
      <c r="AI28" s="20"/>
      <c r="AJ28" s="20"/>
      <c r="AK28" s="16"/>
      <c r="AL28" s="20"/>
      <c r="AM28" s="20"/>
      <c r="AN28" s="20"/>
      <c r="AO28" s="20"/>
      <c r="AP28" s="20"/>
      <c r="AQ28" s="20"/>
      <c r="AR28" s="16"/>
      <c r="AS28" s="20"/>
      <c r="AT28" s="20"/>
      <c r="AU28" s="20"/>
      <c r="AV28" s="20"/>
      <c r="AW28" s="20"/>
      <c r="AX28" s="20"/>
      <c r="AY28" s="5"/>
      <c r="AZ28" s="20"/>
      <c r="BA28" s="20"/>
      <c r="BB28" s="20"/>
      <c r="BC28" s="20"/>
      <c r="BD28" s="20"/>
      <c r="BE28" s="20"/>
      <c r="BF28" s="5"/>
      <c r="BG28" s="20"/>
      <c r="BH28" s="20"/>
      <c r="BI28" s="5"/>
      <c r="BJ28" s="5"/>
      <c r="BK28" s="5"/>
      <c r="BL28" s="5"/>
    </row>
    <row r="29" spans="1:64" ht="11.25" customHeight="1" x14ac:dyDescent="0.25">
      <c r="A29" s="25">
        <v>2.14</v>
      </c>
      <c r="B29" s="12" t="s">
        <v>54</v>
      </c>
      <c r="C29" s="13" t="s">
        <v>30</v>
      </c>
      <c r="D29" s="8">
        <v>15</v>
      </c>
      <c r="E29" s="8">
        <v>10</v>
      </c>
      <c r="F29" s="21">
        <f t="shared" si="1"/>
        <v>25</v>
      </c>
      <c r="G29" s="4"/>
      <c r="H29" s="93"/>
      <c r="J29" s="16"/>
      <c r="K29" s="16"/>
      <c r="L29" s="16"/>
      <c r="M29" s="16"/>
      <c r="N29" s="16"/>
      <c r="O29" s="16"/>
      <c r="P29" s="16"/>
      <c r="Q29" s="20"/>
      <c r="R29" s="20"/>
      <c r="S29" s="20"/>
      <c r="T29" s="20"/>
      <c r="U29" s="20"/>
      <c r="V29" s="20"/>
      <c r="W29" s="16"/>
      <c r="X29" s="20"/>
      <c r="Y29" s="20"/>
      <c r="Z29" s="20"/>
      <c r="AA29" s="20"/>
      <c r="AB29" s="20"/>
      <c r="AC29" s="20"/>
      <c r="AD29" s="16"/>
      <c r="AE29" s="20"/>
      <c r="AF29" s="20"/>
      <c r="AG29" s="20"/>
      <c r="AH29" s="20"/>
      <c r="AI29" s="20"/>
      <c r="AJ29" s="20"/>
      <c r="AK29" s="16"/>
      <c r="AL29" s="20"/>
      <c r="AM29" s="20"/>
      <c r="AN29" s="20"/>
      <c r="AO29" s="20"/>
      <c r="AP29" s="20"/>
      <c r="AQ29" s="20"/>
      <c r="AR29" s="16"/>
      <c r="AS29" s="20"/>
      <c r="AT29" s="20"/>
      <c r="AU29" s="20"/>
      <c r="AV29" s="20"/>
      <c r="AW29" s="20"/>
      <c r="AX29" s="20"/>
      <c r="AY29" s="5"/>
      <c r="AZ29" s="20"/>
      <c r="BA29" s="20"/>
      <c r="BB29" s="20"/>
      <c r="BC29" s="20"/>
      <c r="BD29" s="20"/>
      <c r="BE29" s="20"/>
      <c r="BF29" s="5"/>
      <c r="BG29" s="20"/>
      <c r="BH29" s="20"/>
      <c r="BI29" s="5"/>
      <c r="BJ29" s="5"/>
      <c r="BK29" s="5"/>
      <c r="BL29" s="5"/>
    </row>
    <row r="30" spans="1:64" ht="11.25" customHeight="1" x14ac:dyDescent="0.25">
      <c r="A30" s="25">
        <v>2.15</v>
      </c>
      <c r="B30" s="12" t="s">
        <v>55</v>
      </c>
      <c r="C30" s="13" t="s">
        <v>30</v>
      </c>
      <c r="D30" s="8">
        <v>15</v>
      </c>
      <c r="E30" s="8">
        <v>10</v>
      </c>
      <c r="F30" s="21">
        <f t="shared" si="1"/>
        <v>25</v>
      </c>
      <c r="G30" s="4"/>
      <c r="H30" s="93"/>
      <c r="J30" s="16"/>
      <c r="K30" s="16"/>
      <c r="L30" s="16"/>
      <c r="M30" s="16"/>
      <c r="N30" s="16"/>
      <c r="O30" s="16"/>
      <c r="P30" s="16"/>
      <c r="Q30" s="20"/>
      <c r="R30" s="20"/>
      <c r="S30" s="20"/>
      <c r="T30" s="20"/>
      <c r="U30" s="20"/>
      <c r="V30" s="20"/>
      <c r="W30" s="16"/>
      <c r="X30" s="20"/>
      <c r="Y30" s="20"/>
      <c r="Z30" s="20"/>
      <c r="AA30" s="20"/>
      <c r="AB30" s="20"/>
      <c r="AC30" s="20"/>
      <c r="AD30" s="16"/>
      <c r="AE30" s="20"/>
      <c r="AF30" s="20"/>
      <c r="AG30" s="20"/>
      <c r="AH30" s="20"/>
      <c r="AI30" s="20"/>
      <c r="AJ30" s="20"/>
      <c r="AK30" s="16"/>
      <c r="AL30" s="20"/>
      <c r="AM30" s="20"/>
      <c r="AN30" s="20"/>
      <c r="AO30" s="20"/>
      <c r="AP30" s="20"/>
      <c r="AQ30" s="20"/>
      <c r="AR30" s="16"/>
      <c r="AS30" s="20"/>
      <c r="AT30" s="20"/>
      <c r="AU30" s="20"/>
      <c r="AV30" s="20"/>
      <c r="AW30" s="20"/>
      <c r="AX30" s="20"/>
      <c r="AY30" s="5"/>
      <c r="AZ30" s="20"/>
      <c r="BA30" s="20"/>
      <c r="BB30" s="20"/>
      <c r="BC30" s="20"/>
      <c r="BD30" s="20"/>
      <c r="BE30" s="20"/>
      <c r="BF30" s="5"/>
      <c r="BG30" s="20"/>
      <c r="BH30" s="20"/>
      <c r="BI30" s="5"/>
      <c r="BJ30" s="5"/>
      <c r="BK30" s="5"/>
      <c r="BL30" s="5"/>
    </row>
    <row r="31" spans="1:64" ht="11.25" customHeight="1" x14ac:dyDescent="0.25">
      <c r="A31" s="25">
        <v>2.16</v>
      </c>
      <c r="B31" s="12" t="s">
        <v>56</v>
      </c>
      <c r="C31" s="13" t="s">
        <v>30</v>
      </c>
      <c r="D31" s="8">
        <v>15</v>
      </c>
      <c r="E31" s="8">
        <v>10</v>
      </c>
      <c r="F31" s="21">
        <f t="shared" si="1"/>
        <v>25</v>
      </c>
      <c r="G31" s="4"/>
      <c r="H31" s="93"/>
      <c r="J31" s="16"/>
      <c r="K31" s="16"/>
      <c r="L31" s="16"/>
      <c r="M31" s="16"/>
      <c r="N31" s="16"/>
      <c r="O31" s="16"/>
      <c r="P31" s="16"/>
      <c r="Q31" s="20"/>
      <c r="R31" s="20"/>
      <c r="S31" s="20"/>
      <c r="T31" s="20"/>
      <c r="U31" s="20"/>
      <c r="V31" s="20"/>
      <c r="W31" s="16"/>
      <c r="X31" s="20"/>
      <c r="Y31" s="20"/>
      <c r="Z31" s="20"/>
      <c r="AA31" s="20"/>
      <c r="AB31" s="20"/>
      <c r="AC31" s="20"/>
      <c r="AD31" s="16"/>
      <c r="AE31" s="20"/>
      <c r="AF31" s="20"/>
      <c r="AG31" s="20"/>
      <c r="AH31" s="20"/>
      <c r="AI31" s="20"/>
      <c r="AJ31" s="20"/>
      <c r="AK31" s="16"/>
      <c r="AL31" s="20"/>
      <c r="AM31" s="20"/>
      <c r="AN31" s="20"/>
      <c r="AO31" s="20"/>
      <c r="AP31" s="20"/>
      <c r="AQ31" s="20"/>
      <c r="AR31" s="16"/>
      <c r="AS31" s="20"/>
      <c r="AT31" s="20"/>
      <c r="AU31" s="20"/>
      <c r="AV31" s="20"/>
      <c r="AW31" s="20"/>
      <c r="AX31" s="20"/>
      <c r="AY31" s="5"/>
      <c r="AZ31" s="20"/>
      <c r="BA31" s="20"/>
      <c r="BB31" s="20"/>
      <c r="BC31" s="20"/>
      <c r="BD31" s="20"/>
      <c r="BE31" s="20"/>
      <c r="BF31" s="5"/>
      <c r="BG31" s="20"/>
      <c r="BH31" s="20"/>
      <c r="BI31" s="5"/>
      <c r="BJ31" s="5"/>
      <c r="BK31" s="5"/>
      <c r="BL31" s="5"/>
    </row>
    <row r="32" spans="1:64" ht="11.25" customHeight="1" x14ac:dyDescent="0.25">
      <c r="A32" s="25">
        <v>2.17</v>
      </c>
      <c r="B32" s="12" t="s">
        <v>57</v>
      </c>
      <c r="C32" s="13" t="s">
        <v>30</v>
      </c>
      <c r="D32" s="8">
        <v>15</v>
      </c>
      <c r="E32" s="8">
        <v>10</v>
      </c>
      <c r="F32" s="21">
        <f t="shared" si="1"/>
        <v>25</v>
      </c>
      <c r="G32" s="4"/>
      <c r="H32" s="93"/>
      <c r="J32" s="16"/>
      <c r="K32" s="16"/>
      <c r="L32" s="16"/>
      <c r="M32" s="16"/>
      <c r="N32" s="16"/>
      <c r="O32" s="16"/>
      <c r="P32" s="16"/>
      <c r="Q32" s="20"/>
      <c r="R32" s="20"/>
      <c r="S32" s="20"/>
      <c r="T32" s="20"/>
      <c r="U32" s="20"/>
      <c r="V32" s="20"/>
      <c r="W32" s="16"/>
      <c r="X32" s="20"/>
      <c r="Y32" s="20"/>
      <c r="Z32" s="20"/>
      <c r="AA32" s="20"/>
      <c r="AB32" s="20"/>
      <c r="AC32" s="20"/>
      <c r="AD32" s="16"/>
      <c r="AE32" s="20"/>
      <c r="AF32" s="20"/>
      <c r="AG32" s="20"/>
      <c r="AH32" s="20"/>
      <c r="AI32" s="20"/>
      <c r="AJ32" s="20"/>
      <c r="AK32" s="16"/>
      <c r="AL32" s="20"/>
      <c r="AM32" s="20"/>
      <c r="AN32" s="20"/>
      <c r="AO32" s="20"/>
      <c r="AP32" s="20"/>
      <c r="AQ32" s="20"/>
      <c r="AR32" s="16"/>
      <c r="AS32" s="20"/>
      <c r="AT32" s="20"/>
      <c r="AU32" s="20"/>
      <c r="AV32" s="20"/>
      <c r="AW32" s="20"/>
      <c r="AX32" s="20"/>
      <c r="AY32" s="5"/>
      <c r="AZ32" s="20"/>
      <c r="BA32" s="20"/>
      <c r="BB32" s="20"/>
      <c r="BC32" s="20"/>
      <c r="BD32" s="20"/>
      <c r="BE32" s="20"/>
      <c r="BF32" s="5"/>
      <c r="BG32" s="20"/>
      <c r="BH32" s="20"/>
      <c r="BI32" s="5"/>
      <c r="BJ32" s="5"/>
      <c r="BK32" s="5"/>
      <c r="BL32" s="5"/>
    </row>
    <row r="33" spans="1:64" ht="11.25" customHeight="1" x14ac:dyDescent="0.25">
      <c r="A33" s="25">
        <v>2.1800000000000002</v>
      </c>
      <c r="B33" s="12" t="s">
        <v>58</v>
      </c>
      <c r="C33" s="13" t="s">
        <v>30</v>
      </c>
      <c r="D33" s="8">
        <v>15</v>
      </c>
      <c r="E33" s="8">
        <v>10</v>
      </c>
      <c r="F33" s="21">
        <f t="shared" si="1"/>
        <v>25</v>
      </c>
      <c r="G33" s="4"/>
      <c r="H33" s="93"/>
      <c r="J33" s="16"/>
      <c r="K33" s="16"/>
      <c r="L33" s="16"/>
      <c r="M33" s="16"/>
      <c r="N33" s="16"/>
      <c r="O33" s="16"/>
      <c r="P33" s="16"/>
      <c r="Q33" s="20"/>
      <c r="R33" s="20"/>
      <c r="S33" s="20"/>
      <c r="T33" s="20"/>
      <c r="U33" s="20"/>
      <c r="V33" s="20"/>
      <c r="W33" s="16"/>
      <c r="X33" s="20"/>
      <c r="Y33" s="20"/>
      <c r="Z33" s="20"/>
      <c r="AA33" s="20"/>
      <c r="AB33" s="20"/>
      <c r="AC33" s="20"/>
      <c r="AD33" s="16"/>
      <c r="AE33" s="20"/>
      <c r="AF33" s="20"/>
      <c r="AG33" s="20"/>
      <c r="AH33" s="20"/>
      <c r="AI33" s="20"/>
      <c r="AJ33" s="20"/>
      <c r="AK33" s="16"/>
      <c r="AL33" s="20"/>
      <c r="AM33" s="20"/>
      <c r="AN33" s="20"/>
      <c r="AO33" s="20"/>
      <c r="AP33" s="20"/>
      <c r="AQ33" s="20"/>
      <c r="AR33" s="16"/>
      <c r="AS33" s="20"/>
      <c r="AT33" s="20"/>
      <c r="AU33" s="20"/>
      <c r="AV33" s="20"/>
      <c r="AW33" s="20"/>
      <c r="AX33" s="20"/>
      <c r="AY33" s="5"/>
      <c r="AZ33" s="20"/>
      <c r="BA33" s="20"/>
      <c r="BB33" s="20"/>
      <c r="BC33" s="20"/>
      <c r="BD33" s="20"/>
      <c r="BE33" s="20"/>
      <c r="BF33" s="5"/>
      <c r="BG33" s="20"/>
      <c r="BH33" s="20"/>
      <c r="BI33" s="5"/>
      <c r="BJ33" s="5"/>
      <c r="BK33" s="5"/>
      <c r="BL33" s="5"/>
    </row>
    <row r="34" spans="1:64" ht="11.25" customHeight="1" x14ac:dyDescent="0.25">
      <c r="A34" s="25">
        <v>2.19</v>
      </c>
      <c r="B34" s="12" t="s">
        <v>59</v>
      </c>
      <c r="C34" s="13" t="s">
        <v>30</v>
      </c>
      <c r="D34" s="8">
        <v>15</v>
      </c>
      <c r="E34" s="8">
        <v>10</v>
      </c>
      <c r="F34" s="21">
        <f t="shared" si="1"/>
        <v>25</v>
      </c>
      <c r="G34" s="4"/>
      <c r="H34" s="93"/>
      <c r="J34" s="16"/>
      <c r="K34" s="16"/>
      <c r="L34" s="16"/>
      <c r="M34" s="16"/>
      <c r="N34" s="16"/>
      <c r="O34" s="16"/>
      <c r="P34" s="16"/>
      <c r="Q34" s="20"/>
      <c r="R34" s="20"/>
      <c r="S34" s="20"/>
      <c r="T34" s="20"/>
      <c r="U34" s="20"/>
      <c r="V34" s="20"/>
      <c r="W34" s="16"/>
      <c r="X34" s="20"/>
      <c r="Y34" s="20"/>
      <c r="Z34" s="20"/>
      <c r="AA34" s="20"/>
      <c r="AB34" s="20"/>
      <c r="AC34" s="20"/>
      <c r="AD34" s="16"/>
      <c r="AE34" s="20"/>
      <c r="AF34" s="20"/>
      <c r="AG34" s="20"/>
      <c r="AH34" s="20"/>
      <c r="AI34" s="20"/>
      <c r="AJ34" s="20"/>
      <c r="AK34" s="16"/>
      <c r="AL34" s="20"/>
      <c r="AM34" s="20"/>
      <c r="AN34" s="20"/>
      <c r="AO34" s="20"/>
      <c r="AP34" s="20"/>
      <c r="AQ34" s="20"/>
      <c r="AR34" s="16"/>
      <c r="AS34" s="20"/>
      <c r="AT34" s="20"/>
      <c r="AU34" s="20"/>
      <c r="AV34" s="20"/>
      <c r="AW34" s="20"/>
      <c r="AX34" s="20"/>
      <c r="AY34" s="5"/>
      <c r="AZ34" s="20"/>
      <c r="BA34" s="20"/>
      <c r="BB34" s="20"/>
      <c r="BC34" s="20"/>
      <c r="BD34" s="20"/>
      <c r="BE34" s="20"/>
      <c r="BF34" s="5"/>
      <c r="BG34" s="20"/>
      <c r="BH34" s="20"/>
      <c r="BI34" s="5"/>
      <c r="BJ34" s="5"/>
      <c r="BK34" s="5"/>
      <c r="BL34" s="5"/>
    </row>
    <row r="35" spans="1:64" ht="11.25" customHeight="1" x14ac:dyDescent="0.25">
      <c r="A35" s="25">
        <v>2.2000000000000002</v>
      </c>
      <c r="B35" s="12" t="s">
        <v>60</v>
      </c>
      <c r="C35" s="13" t="s">
        <v>30</v>
      </c>
      <c r="D35" s="8">
        <v>18</v>
      </c>
      <c r="E35" s="8">
        <v>10</v>
      </c>
      <c r="F35" s="21">
        <f t="shared" si="1"/>
        <v>28</v>
      </c>
      <c r="G35" s="4"/>
      <c r="H35" s="93"/>
      <c r="J35" s="16"/>
      <c r="K35" s="16"/>
      <c r="L35" s="16"/>
      <c r="M35" s="16"/>
      <c r="N35" s="16"/>
      <c r="O35" s="16"/>
      <c r="P35" s="16"/>
      <c r="Q35" s="20"/>
      <c r="R35" s="20"/>
      <c r="S35" s="20"/>
      <c r="T35" s="20"/>
      <c r="U35" s="20"/>
      <c r="V35" s="20"/>
      <c r="W35" s="16"/>
      <c r="X35" s="20"/>
      <c r="Y35" s="20"/>
      <c r="Z35" s="20"/>
      <c r="AA35" s="20"/>
      <c r="AB35" s="20"/>
      <c r="AC35" s="20"/>
      <c r="AD35" s="16"/>
      <c r="AE35" s="20"/>
      <c r="AF35" s="20"/>
      <c r="AG35" s="20"/>
      <c r="AH35" s="20"/>
      <c r="AI35" s="20"/>
      <c r="AJ35" s="20"/>
      <c r="AK35" s="16"/>
      <c r="AL35" s="20"/>
      <c r="AM35" s="20"/>
      <c r="AN35" s="20"/>
      <c r="AO35" s="20"/>
      <c r="AP35" s="20"/>
      <c r="AQ35" s="20"/>
      <c r="AR35" s="16"/>
      <c r="AS35" s="20"/>
      <c r="AT35" s="20"/>
      <c r="AU35" s="20"/>
      <c r="AV35" s="20"/>
      <c r="AW35" s="20"/>
      <c r="AX35" s="20"/>
      <c r="AY35" s="5"/>
      <c r="AZ35" s="20"/>
      <c r="BA35" s="20"/>
      <c r="BB35" s="20"/>
      <c r="BC35" s="20"/>
      <c r="BD35" s="20"/>
      <c r="BE35" s="20"/>
      <c r="BF35" s="5"/>
      <c r="BG35" s="20"/>
      <c r="BH35" s="20"/>
      <c r="BI35" s="5"/>
      <c r="BJ35" s="5"/>
      <c r="BK35" s="5"/>
      <c r="BL35" s="5"/>
    </row>
    <row r="36" spans="1:64" ht="11.25" customHeight="1" x14ac:dyDescent="0.25">
      <c r="A36" s="25">
        <v>2.21</v>
      </c>
      <c r="B36" s="12" t="s">
        <v>61</v>
      </c>
      <c r="C36" s="13" t="s">
        <v>30</v>
      </c>
      <c r="D36" s="8">
        <v>15</v>
      </c>
      <c r="E36" s="8">
        <v>10</v>
      </c>
      <c r="F36" s="21">
        <f t="shared" si="1"/>
        <v>25</v>
      </c>
      <c r="G36" s="4"/>
      <c r="H36" s="93"/>
      <c r="J36" s="16"/>
      <c r="K36" s="16"/>
      <c r="L36" s="16"/>
      <c r="M36" s="16"/>
      <c r="N36" s="16"/>
      <c r="O36" s="16"/>
      <c r="P36" s="16"/>
      <c r="Q36" s="20"/>
      <c r="R36" s="20"/>
      <c r="S36" s="20"/>
      <c r="T36" s="20"/>
      <c r="U36" s="20"/>
      <c r="V36" s="20"/>
      <c r="W36" s="16"/>
      <c r="X36" s="20"/>
      <c r="Y36" s="20"/>
      <c r="Z36" s="20"/>
      <c r="AA36" s="20"/>
      <c r="AB36" s="20"/>
      <c r="AC36" s="20"/>
      <c r="AD36" s="16"/>
      <c r="AE36" s="20"/>
      <c r="AF36" s="20"/>
      <c r="AG36" s="20"/>
      <c r="AH36" s="20"/>
      <c r="AI36" s="20"/>
      <c r="AJ36" s="20"/>
      <c r="AK36" s="16"/>
      <c r="AL36" s="20"/>
      <c r="AM36" s="20"/>
      <c r="AN36" s="20"/>
      <c r="AO36" s="20"/>
      <c r="AP36" s="20"/>
      <c r="AQ36" s="20"/>
      <c r="AR36" s="16"/>
      <c r="AS36" s="20"/>
      <c r="AT36" s="20"/>
      <c r="AU36" s="20"/>
      <c r="AV36" s="20"/>
      <c r="AW36" s="20"/>
      <c r="AX36" s="20"/>
      <c r="AY36" s="5"/>
      <c r="AZ36" s="20"/>
      <c r="BA36" s="20"/>
      <c r="BB36" s="20"/>
      <c r="BC36" s="20"/>
      <c r="BD36" s="20"/>
      <c r="BE36" s="20"/>
      <c r="BF36" s="5"/>
      <c r="BG36" s="20"/>
      <c r="BH36" s="20"/>
      <c r="BI36" s="5"/>
      <c r="BJ36" s="5"/>
      <c r="BK36" s="5"/>
      <c r="BL36" s="5"/>
    </row>
    <row r="37" spans="1:64" ht="11.25" customHeight="1" x14ac:dyDescent="0.25">
      <c r="A37" s="25">
        <v>2.2200000000000002</v>
      </c>
      <c r="B37" s="12" t="s">
        <v>62</v>
      </c>
      <c r="C37" s="13" t="s">
        <v>30</v>
      </c>
      <c r="D37" s="8">
        <v>15</v>
      </c>
      <c r="E37" s="8">
        <v>10</v>
      </c>
      <c r="F37" s="21">
        <f t="shared" si="1"/>
        <v>25</v>
      </c>
      <c r="G37" s="4"/>
      <c r="H37" s="93"/>
      <c r="J37" s="16"/>
      <c r="K37" s="16"/>
      <c r="L37" s="16"/>
      <c r="M37" s="16"/>
      <c r="N37" s="16"/>
      <c r="O37" s="16"/>
      <c r="P37" s="16"/>
      <c r="Q37" s="20"/>
      <c r="R37" s="20"/>
      <c r="S37" s="20"/>
      <c r="T37" s="20"/>
      <c r="U37" s="20"/>
      <c r="V37" s="20"/>
      <c r="W37" s="16"/>
      <c r="X37" s="20"/>
      <c r="Y37" s="20"/>
      <c r="Z37" s="20"/>
      <c r="AA37" s="20"/>
      <c r="AB37" s="20"/>
      <c r="AC37" s="20"/>
      <c r="AD37" s="16"/>
      <c r="AE37" s="20"/>
      <c r="AF37" s="20"/>
      <c r="AG37" s="20"/>
      <c r="AH37" s="20"/>
      <c r="AI37" s="20"/>
      <c r="AJ37" s="20"/>
      <c r="AK37" s="16"/>
      <c r="AL37" s="20"/>
      <c r="AM37" s="20"/>
      <c r="AN37" s="20"/>
      <c r="AO37" s="20"/>
      <c r="AP37" s="20"/>
      <c r="AQ37" s="20"/>
      <c r="AR37" s="16"/>
      <c r="AS37" s="20"/>
      <c r="AT37" s="20"/>
      <c r="AU37" s="20"/>
      <c r="AV37" s="20"/>
      <c r="AW37" s="20"/>
      <c r="AX37" s="20"/>
      <c r="AY37" s="5"/>
      <c r="AZ37" s="20"/>
      <c r="BA37" s="20"/>
      <c r="BB37" s="20"/>
      <c r="BC37" s="20"/>
      <c r="BD37" s="20"/>
      <c r="BE37" s="20"/>
      <c r="BF37" s="5"/>
      <c r="BG37" s="20"/>
      <c r="BH37" s="20"/>
      <c r="BI37" s="5"/>
      <c r="BJ37" s="5"/>
      <c r="BK37" s="5"/>
      <c r="BL37" s="5"/>
    </row>
    <row r="38" spans="1:64" ht="11.25" customHeight="1" x14ac:dyDescent="0.25">
      <c r="A38" s="25">
        <v>2.23</v>
      </c>
      <c r="B38" s="12" t="s">
        <v>14</v>
      </c>
      <c r="C38" s="13" t="s">
        <v>30</v>
      </c>
      <c r="D38" s="8">
        <v>5</v>
      </c>
      <c r="E38" s="8">
        <v>3</v>
      </c>
      <c r="F38" s="21">
        <f t="shared" si="1"/>
        <v>8</v>
      </c>
      <c r="G38" s="4"/>
      <c r="H38" s="93"/>
      <c r="J38" s="16"/>
      <c r="K38" s="16"/>
      <c r="L38" s="16"/>
      <c r="M38" s="16"/>
      <c r="N38" s="16"/>
      <c r="O38" s="16"/>
      <c r="P38" s="16"/>
      <c r="Q38" s="20"/>
      <c r="R38" s="20"/>
      <c r="S38" s="20"/>
      <c r="T38" s="20"/>
      <c r="U38" s="20"/>
      <c r="V38" s="20"/>
      <c r="W38" s="16"/>
      <c r="X38" s="20"/>
      <c r="Y38" s="20"/>
      <c r="Z38" s="20"/>
      <c r="AA38" s="20"/>
      <c r="AB38" s="20"/>
      <c r="AC38" s="20"/>
      <c r="AD38" s="16"/>
      <c r="AE38" s="20"/>
      <c r="AF38" s="20"/>
      <c r="AG38" s="20"/>
      <c r="AH38" s="20"/>
      <c r="AI38" s="20"/>
      <c r="AJ38" s="20"/>
      <c r="AK38" s="16"/>
      <c r="AL38" s="20"/>
      <c r="AM38" s="20"/>
      <c r="AN38" s="20"/>
      <c r="AO38" s="20"/>
      <c r="AP38" s="20"/>
      <c r="AQ38" s="20"/>
      <c r="AR38" s="16"/>
      <c r="AS38" s="20"/>
      <c r="AT38" s="20"/>
      <c r="AU38" s="20"/>
      <c r="AV38" s="20"/>
      <c r="AW38" s="20"/>
      <c r="AX38" s="20"/>
      <c r="AY38" s="5"/>
      <c r="AZ38" s="20"/>
      <c r="BA38" s="20"/>
      <c r="BB38" s="20"/>
      <c r="BC38" s="20"/>
      <c r="BD38" s="20"/>
      <c r="BE38" s="20"/>
      <c r="BF38" s="5"/>
      <c r="BG38" s="20"/>
      <c r="BH38" s="20"/>
      <c r="BI38" s="5"/>
      <c r="BJ38" s="5"/>
      <c r="BK38" s="5"/>
      <c r="BL38" s="5"/>
    </row>
    <row r="39" spans="1:64" ht="11.25" customHeight="1" x14ac:dyDescent="0.25">
      <c r="A39" s="25">
        <v>2.2400000000000002</v>
      </c>
      <c r="B39" s="12" t="s">
        <v>63</v>
      </c>
      <c r="C39" s="13" t="s">
        <v>30</v>
      </c>
      <c r="D39" s="8">
        <v>15</v>
      </c>
      <c r="E39" s="8">
        <v>10</v>
      </c>
      <c r="F39" s="21">
        <f t="shared" si="1"/>
        <v>25</v>
      </c>
      <c r="G39" s="4"/>
      <c r="H39" s="93"/>
      <c r="J39" s="16"/>
      <c r="K39" s="16"/>
      <c r="L39" s="16"/>
      <c r="M39" s="16"/>
      <c r="N39" s="16"/>
      <c r="O39" s="16"/>
      <c r="P39" s="16"/>
      <c r="Q39" s="20"/>
      <c r="R39" s="20"/>
      <c r="S39" s="20"/>
      <c r="T39" s="20"/>
      <c r="U39" s="20"/>
      <c r="V39" s="20"/>
      <c r="W39" s="16"/>
      <c r="X39" s="20"/>
      <c r="Y39" s="20"/>
      <c r="Z39" s="20"/>
      <c r="AA39" s="20"/>
      <c r="AB39" s="20"/>
      <c r="AC39" s="20"/>
      <c r="AD39" s="16"/>
      <c r="AE39" s="20"/>
      <c r="AF39" s="20"/>
      <c r="AG39" s="20"/>
      <c r="AH39" s="20"/>
      <c r="AI39" s="20"/>
      <c r="AJ39" s="20"/>
      <c r="AK39" s="16"/>
      <c r="AL39" s="20"/>
      <c r="AM39" s="20"/>
      <c r="AN39" s="20"/>
      <c r="AO39" s="20"/>
      <c r="AP39" s="20"/>
      <c r="AQ39" s="20"/>
      <c r="AR39" s="16"/>
      <c r="AS39" s="20"/>
      <c r="AT39" s="20"/>
      <c r="AU39" s="20"/>
      <c r="AV39" s="20"/>
      <c r="AW39" s="20"/>
      <c r="AX39" s="20"/>
      <c r="AY39" s="5"/>
      <c r="AZ39" s="20"/>
      <c r="BA39" s="20"/>
      <c r="BB39" s="20"/>
      <c r="BC39" s="20"/>
      <c r="BD39" s="20"/>
      <c r="BE39" s="20"/>
      <c r="BF39" s="5"/>
      <c r="BG39" s="20"/>
      <c r="BH39" s="20"/>
      <c r="BI39" s="5"/>
      <c r="BJ39" s="5"/>
      <c r="BK39" s="5"/>
      <c r="BL39" s="5"/>
    </row>
    <row r="40" spans="1:64" ht="11.25" customHeight="1" x14ac:dyDescent="0.25">
      <c r="A40" s="25">
        <v>2.25</v>
      </c>
      <c r="B40" s="12" t="s">
        <v>64</v>
      </c>
      <c r="C40" s="13" t="s">
        <v>30</v>
      </c>
      <c r="D40" s="8">
        <v>15</v>
      </c>
      <c r="E40" s="8">
        <v>10</v>
      </c>
      <c r="F40" s="21">
        <f t="shared" si="1"/>
        <v>25</v>
      </c>
      <c r="G40" s="4"/>
      <c r="H40" s="93"/>
      <c r="J40" s="16"/>
      <c r="K40" s="16"/>
      <c r="L40" s="16"/>
      <c r="M40" s="16"/>
      <c r="N40" s="16"/>
      <c r="O40" s="16"/>
      <c r="P40" s="16"/>
      <c r="Q40" s="20"/>
      <c r="R40" s="20"/>
      <c r="S40" s="20"/>
      <c r="T40" s="20"/>
      <c r="U40" s="20"/>
      <c r="V40" s="20"/>
      <c r="W40" s="16"/>
      <c r="X40" s="20"/>
      <c r="Y40" s="20"/>
      <c r="Z40" s="20"/>
      <c r="AA40" s="20"/>
      <c r="AB40" s="20"/>
      <c r="AC40" s="20"/>
      <c r="AD40" s="16"/>
      <c r="AE40" s="20"/>
      <c r="AF40" s="20"/>
      <c r="AG40" s="20"/>
      <c r="AH40" s="20"/>
      <c r="AI40" s="20"/>
      <c r="AJ40" s="20"/>
      <c r="AK40" s="16"/>
      <c r="AL40" s="20"/>
      <c r="AM40" s="20"/>
      <c r="AN40" s="20"/>
      <c r="AO40" s="20"/>
      <c r="AP40" s="20"/>
      <c r="AQ40" s="20"/>
      <c r="AR40" s="16"/>
      <c r="AS40" s="20"/>
      <c r="AT40" s="20"/>
      <c r="AU40" s="20"/>
      <c r="AV40" s="20"/>
      <c r="AW40" s="20"/>
      <c r="AX40" s="20"/>
      <c r="AY40" s="5"/>
      <c r="AZ40" s="20"/>
      <c r="BA40" s="20"/>
      <c r="BB40" s="20"/>
      <c r="BC40" s="20"/>
      <c r="BD40" s="20"/>
      <c r="BE40" s="20"/>
      <c r="BF40" s="5"/>
      <c r="BG40" s="20"/>
      <c r="BH40" s="20"/>
      <c r="BI40" s="5"/>
      <c r="BJ40" s="5"/>
      <c r="BK40" s="5"/>
      <c r="BL40" s="5"/>
    </row>
    <row r="41" spans="1:64" ht="11.25" customHeight="1" x14ac:dyDescent="0.25">
      <c r="A41" s="25">
        <v>2.2599999999999998</v>
      </c>
      <c r="B41" s="12" t="s">
        <v>65</v>
      </c>
      <c r="C41" s="13" t="s">
        <v>30</v>
      </c>
      <c r="D41" s="8">
        <v>15</v>
      </c>
      <c r="E41" s="8">
        <v>10</v>
      </c>
      <c r="F41" s="21">
        <f t="shared" si="1"/>
        <v>25</v>
      </c>
      <c r="G41" s="4"/>
      <c r="H41" s="93"/>
      <c r="J41" s="16"/>
      <c r="K41" s="16"/>
      <c r="L41" s="16"/>
      <c r="M41" s="16"/>
      <c r="N41" s="16"/>
      <c r="O41" s="16"/>
      <c r="P41" s="16"/>
      <c r="Q41" s="20"/>
      <c r="R41" s="20"/>
      <c r="S41" s="20"/>
      <c r="T41" s="20"/>
      <c r="U41" s="20"/>
      <c r="V41" s="20"/>
      <c r="W41" s="16"/>
      <c r="X41" s="20"/>
      <c r="Y41" s="20"/>
      <c r="Z41" s="20"/>
      <c r="AA41" s="20"/>
      <c r="AB41" s="20"/>
      <c r="AC41" s="20"/>
      <c r="AD41" s="16"/>
      <c r="AE41" s="20"/>
      <c r="AF41" s="20"/>
      <c r="AG41" s="20"/>
      <c r="AH41" s="20"/>
      <c r="AI41" s="20"/>
      <c r="AJ41" s="20"/>
      <c r="AK41" s="16"/>
      <c r="AL41" s="20"/>
      <c r="AM41" s="20"/>
      <c r="AN41" s="20"/>
      <c r="AO41" s="20"/>
      <c r="AP41" s="20"/>
      <c r="AQ41" s="20"/>
      <c r="AR41" s="16"/>
      <c r="AS41" s="20"/>
      <c r="AT41" s="20"/>
      <c r="AU41" s="20"/>
      <c r="AV41" s="20"/>
      <c r="AW41" s="20"/>
      <c r="AX41" s="20"/>
      <c r="AY41" s="5"/>
      <c r="AZ41" s="20"/>
      <c r="BA41" s="20"/>
      <c r="BB41" s="20"/>
      <c r="BC41" s="20"/>
      <c r="BD41" s="20"/>
      <c r="BE41" s="20"/>
      <c r="BF41" s="5"/>
      <c r="BG41" s="20"/>
      <c r="BH41" s="20"/>
      <c r="BI41" s="5"/>
      <c r="BJ41" s="5"/>
      <c r="BK41" s="5"/>
      <c r="BL41" s="5"/>
    </row>
    <row r="42" spans="1:64" ht="11.25" customHeight="1" x14ac:dyDescent="0.25">
      <c r="A42" s="25">
        <v>2.27</v>
      </c>
      <c r="B42" s="12" t="s">
        <v>66</v>
      </c>
      <c r="C42" s="13" t="s">
        <v>30</v>
      </c>
      <c r="D42" s="8">
        <v>15</v>
      </c>
      <c r="E42" s="8">
        <v>10</v>
      </c>
      <c r="F42" s="21">
        <f t="shared" si="1"/>
        <v>25</v>
      </c>
      <c r="G42" s="4"/>
      <c r="H42" s="93"/>
      <c r="J42" s="16"/>
      <c r="K42" s="16"/>
      <c r="L42" s="16"/>
      <c r="M42" s="16"/>
      <c r="N42" s="16"/>
      <c r="O42" s="16"/>
      <c r="P42" s="16"/>
      <c r="Q42" s="20"/>
      <c r="R42" s="20"/>
      <c r="S42" s="20"/>
      <c r="T42" s="20"/>
      <c r="U42" s="20"/>
      <c r="V42" s="20"/>
      <c r="W42" s="16"/>
      <c r="X42" s="20"/>
      <c r="Y42" s="20"/>
      <c r="Z42" s="20"/>
      <c r="AA42" s="20"/>
      <c r="AB42" s="20"/>
      <c r="AC42" s="20"/>
      <c r="AD42" s="16"/>
      <c r="AE42" s="20"/>
      <c r="AF42" s="20"/>
      <c r="AG42" s="20"/>
      <c r="AH42" s="20"/>
      <c r="AI42" s="20"/>
      <c r="AJ42" s="20"/>
      <c r="AK42" s="16"/>
      <c r="AL42" s="20"/>
      <c r="AM42" s="20"/>
      <c r="AN42" s="20"/>
      <c r="AO42" s="20"/>
      <c r="AP42" s="20"/>
      <c r="AQ42" s="20"/>
      <c r="AR42" s="16"/>
      <c r="AS42" s="20"/>
      <c r="AT42" s="20"/>
      <c r="AU42" s="20"/>
      <c r="AV42" s="20"/>
      <c r="AW42" s="20"/>
      <c r="AX42" s="20"/>
      <c r="AY42" s="5"/>
      <c r="AZ42" s="20"/>
      <c r="BA42" s="20"/>
      <c r="BB42" s="20"/>
      <c r="BC42" s="20"/>
      <c r="BD42" s="20"/>
      <c r="BE42" s="20"/>
      <c r="BF42" s="5"/>
      <c r="BG42" s="20"/>
      <c r="BH42" s="20"/>
      <c r="BI42" s="5"/>
      <c r="BJ42" s="5"/>
      <c r="BK42" s="5"/>
      <c r="BL42" s="5"/>
    </row>
    <row r="43" spans="1:64" ht="11.25" customHeight="1" x14ac:dyDescent="0.25">
      <c r="A43" s="25">
        <v>2.2799999999999998</v>
      </c>
      <c r="B43" s="12" t="s">
        <v>67</v>
      </c>
      <c r="C43" s="13" t="s">
        <v>30</v>
      </c>
      <c r="D43" s="8">
        <v>15</v>
      </c>
      <c r="E43" s="8">
        <v>10</v>
      </c>
      <c r="F43" s="21">
        <f t="shared" si="1"/>
        <v>25</v>
      </c>
      <c r="G43" s="4"/>
      <c r="H43" s="93"/>
      <c r="J43" s="16"/>
      <c r="K43" s="16"/>
      <c r="L43" s="16"/>
      <c r="M43" s="16"/>
      <c r="N43" s="16"/>
      <c r="O43" s="16"/>
      <c r="P43" s="16"/>
      <c r="Q43" s="20"/>
      <c r="R43" s="20"/>
      <c r="S43" s="20"/>
      <c r="T43" s="20"/>
      <c r="U43" s="20"/>
      <c r="V43" s="20"/>
      <c r="W43" s="16"/>
      <c r="X43" s="20"/>
      <c r="Y43" s="20"/>
      <c r="Z43" s="20"/>
      <c r="AA43" s="20"/>
      <c r="AB43" s="20"/>
      <c r="AC43" s="20"/>
      <c r="AD43" s="16"/>
      <c r="AE43" s="20"/>
      <c r="AF43" s="20"/>
      <c r="AG43" s="20"/>
      <c r="AH43" s="20"/>
      <c r="AI43" s="20"/>
      <c r="AJ43" s="20"/>
      <c r="AK43" s="16"/>
      <c r="AL43" s="20"/>
      <c r="AM43" s="20"/>
      <c r="AN43" s="20"/>
      <c r="AO43" s="20"/>
      <c r="AP43" s="20"/>
      <c r="AQ43" s="20"/>
      <c r="AR43" s="16"/>
      <c r="AS43" s="20"/>
      <c r="AT43" s="20"/>
      <c r="AU43" s="20"/>
      <c r="AV43" s="20"/>
      <c r="AW43" s="20"/>
      <c r="AX43" s="20"/>
      <c r="AY43" s="5"/>
      <c r="AZ43" s="20"/>
      <c r="BA43" s="20"/>
      <c r="BB43" s="20"/>
      <c r="BC43" s="20"/>
      <c r="BD43" s="20"/>
      <c r="BE43" s="20"/>
      <c r="BF43" s="5"/>
      <c r="BG43" s="20"/>
      <c r="BH43" s="20"/>
      <c r="BI43" s="5"/>
      <c r="BJ43" s="5"/>
      <c r="BK43" s="5"/>
      <c r="BL43" s="5"/>
    </row>
    <row r="44" spans="1:64" ht="11.25" customHeight="1" x14ac:dyDescent="0.25">
      <c r="A44" s="25">
        <v>2.29</v>
      </c>
      <c r="B44" s="12" t="s">
        <v>15</v>
      </c>
      <c r="C44" s="13" t="s">
        <v>30</v>
      </c>
      <c r="D44" s="8">
        <v>5</v>
      </c>
      <c r="E44" s="8">
        <v>3</v>
      </c>
      <c r="F44" s="21">
        <f t="shared" si="1"/>
        <v>8</v>
      </c>
      <c r="G44" s="4"/>
      <c r="H44" s="93"/>
      <c r="J44" s="16"/>
      <c r="K44" s="16"/>
      <c r="L44" s="16"/>
      <c r="M44" s="16"/>
      <c r="N44" s="16"/>
      <c r="O44" s="16"/>
      <c r="P44" s="16"/>
      <c r="Q44" s="20"/>
      <c r="R44" s="20"/>
      <c r="S44" s="20"/>
      <c r="T44" s="20"/>
      <c r="U44" s="20"/>
      <c r="V44" s="20"/>
      <c r="W44" s="16"/>
      <c r="X44" s="20"/>
      <c r="Y44" s="20"/>
      <c r="Z44" s="20"/>
      <c r="AA44" s="20"/>
      <c r="AB44" s="20"/>
      <c r="AC44" s="20"/>
      <c r="AD44" s="16"/>
      <c r="AE44" s="20"/>
      <c r="AF44" s="20"/>
      <c r="AG44" s="20"/>
      <c r="AH44" s="20"/>
      <c r="AI44" s="20"/>
      <c r="AJ44" s="20"/>
      <c r="AK44" s="16"/>
      <c r="AL44" s="20"/>
      <c r="AM44" s="20"/>
      <c r="AN44" s="20"/>
      <c r="AO44" s="20"/>
      <c r="AP44" s="20"/>
      <c r="AQ44" s="20"/>
      <c r="AR44" s="16"/>
      <c r="AS44" s="20"/>
      <c r="AT44" s="20"/>
      <c r="AU44" s="20"/>
      <c r="AV44" s="20"/>
      <c r="AW44" s="20"/>
      <c r="AX44" s="20"/>
      <c r="AY44" s="5"/>
      <c r="AZ44" s="20"/>
      <c r="BA44" s="20"/>
      <c r="BB44" s="20"/>
      <c r="BC44" s="20"/>
      <c r="BD44" s="20"/>
      <c r="BE44" s="20"/>
      <c r="BF44" s="5"/>
      <c r="BG44" s="20"/>
      <c r="BH44" s="20"/>
      <c r="BI44" s="5"/>
      <c r="BJ44" s="5"/>
      <c r="BK44" s="5"/>
      <c r="BL44" s="5"/>
    </row>
    <row r="45" spans="1:64" ht="11.25" customHeight="1" x14ac:dyDescent="0.25">
      <c r="A45" s="25">
        <v>2.2999999999999998</v>
      </c>
      <c r="B45" s="12" t="s">
        <v>68</v>
      </c>
      <c r="C45" s="13" t="s">
        <v>30</v>
      </c>
      <c r="D45" s="8">
        <v>9</v>
      </c>
      <c r="E45" s="8">
        <v>10</v>
      </c>
      <c r="F45" s="21">
        <f t="shared" si="1"/>
        <v>19</v>
      </c>
      <c r="G45" s="4"/>
      <c r="H45" s="93"/>
      <c r="J45" s="16"/>
      <c r="K45" s="16"/>
      <c r="L45" s="16"/>
      <c r="M45" s="16"/>
      <c r="N45" s="16"/>
      <c r="O45" s="16"/>
      <c r="P45" s="16"/>
      <c r="Q45" s="20"/>
      <c r="R45" s="20"/>
      <c r="S45" s="20"/>
      <c r="T45" s="20"/>
      <c r="U45" s="20"/>
      <c r="V45" s="20"/>
      <c r="W45" s="16"/>
      <c r="X45" s="20"/>
      <c r="Y45" s="20"/>
      <c r="Z45" s="20"/>
      <c r="AA45" s="20"/>
      <c r="AB45" s="20"/>
      <c r="AC45" s="20"/>
      <c r="AD45" s="16"/>
      <c r="AE45" s="20"/>
      <c r="AF45" s="20"/>
      <c r="AG45" s="20"/>
      <c r="AH45" s="20"/>
      <c r="AI45" s="20"/>
      <c r="AJ45" s="20"/>
      <c r="AK45" s="16"/>
      <c r="AL45" s="20"/>
      <c r="AM45" s="20"/>
      <c r="AN45" s="20"/>
      <c r="AO45" s="20"/>
      <c r="AP45" s="20"/>
      <c r="AQ45" s="20"/>
      <c r="AR45" s="16"/>
      <c r="AS45" s="20"/>
      <c r="AT45" s="20"/>
      <c r="AU45" s="20"/>
      <c r="AV45" s="20"/>
      <c r="AW45" s="20"/>
      <c r="AX45" s="20"/>
      <c r="AY45" s="5"/>
      <c r="AZ45" s="20"/>
      <c r="BA45" s="20"/>
      <c r="BB45" s="20"/>
      <c r="BC45" s="20"/>
      <c r="BD45" s="20"/>
      <c r="BE45" s="20"/>
      <c r="BF45" s="5"/>
      <c r="BG45" s="20"/>
      <c r="BH45" s="20"/>
      <c r="BI45" s="5"/>
      <c r="BJ45" s="5"/>
      <c r="BK45" s="5"/>
      <c r="BL45" s="5"/>
    </row>
    <row r="46" spans="1:64" ht="6" customHeight="1" x14ac:dyDescent="0.25">
      <c r="AX46" s="15"/>
      <c r="AY46" s="3"/>
    </row>
    <row r="47" spans="1:64" ht="10.5" customHeight="1" thickBot="1" x14ac:dyDescent="0.3">
      <c r="A47" s="52">
        <v>3</v>
      </c>
      <c r="B47" s="53" t="s">
        <v>43</v>
      </c>
      <c r="C47" s="51"/>
      <c r="D47" s="51"/>
      <c r="E47" s="51"/>
      <c r="F47" s="50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64" ht="10.5" customHeight="1" thickBot="1" x14ac:dyDescent="0.3">
      <c r="A48" s="54">
        <v>3.1</v>
      </c>
      <c r="B48" s="90" t="s">
        <v>93</v>
      </c>
      <c r="C48" s="90"/>
      <c r="D48" s="90"/>
      <c r="E48" s="90"/>
      <c r="F48" s="90"/>
      <c r="H48" s="2"/>
      <c r="I48" s="2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31"/>
      <c r="Y48" s="31"/>
      <c r="Z48" s="31"/>
      <c r="AA48" s="31"/>
      <c r="AB48" s="31"/>
      <c r="AC48" s="31"/>
      <c r="AD48" s="16"/>
      <c r="AE48" s="31"/>
      <c r="AF48" s="108"/>
      <c r="AG48" s="110"/>
      <c r="AH48" s="109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5"/>
      <c r="AZ48" s="16"/>
      <c r="BA48" s="16"/>
      <c r="BB48" s="16"/>
      <c r="BC48" s="16"/>
      <c r="BD48" s="16"/>
      <c r="BE48" s="16"/>
      <c r="BF48" s="7"/>
      <c r="BG48" s="16"/>
      <c r="BH48" s="16"/>
      <c r="BI48" s="16"/>
      <c r="BJ48" s="16"/>
      <c r="BK48" s="16"/>
      <c r="BL48" s="16"/>
    </row>
    <row r="49" spans="1:64" ht="10.5" customHeight="1" thickBot="1" x14ac:dyDescent="0.3">
      <c r="A49" s="54">
        <v>3.2</v>
      </c>
      <c r="B49" s="90" t="s">
        <v>94</v>
      </c>
      <c r="C49" s="90"/>
      <c r="D49" s="90"/>
      <c r="E49" s="90"/>
      <c r="F49" s="90"/>
      <c r="H49" s="2"/>
      <c r="I49" s="2"/>
      <c r="J49" s="32"/>
      <c r="K49" s="32"/>
      <c r="L49" s="32"/>
      <c r="M49" s="32"/>
      <c r="N49" s="32"/>
      <c r="O49" s="32"/>
      <c r="P49" s="16"/>
      <c r="Q49" s="32"/>
      <c r="R49" s="32"/>
      <c r="S49" s="32"/>
      <c r="T49" s="32"/>
      <c r="U49" s="32"/>
      <c r="V49" s="32"/>
      <c r="W49" s="16"/>
      <c r="X49" s="31"/>
      <c r="Y49" s="31"/>
      <c r="Z49" s="31"/>
      <c r="AA49" s="31"/>
      <c r="AB49" s="31"/>
      <c r="AC49" s="31"/>
      <c r="AD49" s="16"/>
      <c r="AE49" s="31"/>
      <c r="AF49" s="108"/>
      <c r="AG49" s="110"/>
      <c r="AH49" s="109"/>
      <c r="AI49" s="16"/>
      <c r="AJ49" s="16"/>
      <c r="AK49" s="16"/>
      <c r="AL49" s="16"/>
      <c r="AM49" s="16"/>
      <c r="AN49" s="16"/>
      <c r="AO49" s="16"/>
      <c r="AP49" s="16"/>
      <c r="AQ49" s="112"/>
      <c r="AR49" s="16"/>
      <c r="AS49" s="16"/>
      <c r="AT49" s="16"/>
      <c r="AU49" s="16"/>
      <c r="AV49" s="16"/>
      <c r="AW49" s="16"/>
      <c r="AX49" s="16"/>
      <c r="AY49" s="5"/>
      <c r="AZ49" s="16"/>
      <c r="BA49" s="16"/>
      <c r="BB49" s="16"/>
      <c r="BC49" s="16"/>
      <c r="BD49" s="16"/>
      <c r="BE49" s="16"/>
      <c r="BF49" s="7"/>
      <c r="BG49" s="16"/>
      <c r="BH49" s="16"/>
      <c r="BI49" s="16"/>
      <c r="BJ49" s="16"/>
      <c r="BK49" s="16"/>
      <c r="BL49" s="16"/>
    </row>
    <row r="50" spans="1:64" ht="10.5" customHeight="1" thickBot="1" x14ac:dyDescent="0.3">
      <c r="A50" s="54">
        <v>3.3</v>
      </c>
      <c r="B50" s="90" t="s">
        <v>100</v>
      </c>
      <c r="C50" s="90"/>
      <c r="D50" s="90"/>
      <c r="E50" s="90"/>
      <c r="F50" s="90"/>
      <c r="H50" s="2"/>
      <c r="I50" s="2"/>
      <c r="J50" s="16"/>
      <c r="K50" s="16"/>
      <c r="L50" s="16"/>
      <c r="M50" s="16"/>
      <c r="N50" s="16"/>
      <c r="O50" s="16"/>
      <c r="P50" s="16"/>
      <c r="Q50" s="32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31"/>
      <c r="AT50" s="31"/>
      <c r="AU50" s="31"/>
      <c r="AV50" s="31"/>
      <c r="AW50" s="31"/>
      <c r="AX50" s="31"/>
      <c r="AY50" s="5"/>
      <c r="AZ50" s="31"/>
      <c r="BA50" s="31"/>
      <c r="BB50" s="31"/>
      <c r="BC50" s="31"/>
      <c r="BD50" s="31"/>
      <c r="BE50" s="31"/>
      <c r="BF50" s="7"/>
      <c r="BG50" s="31"/>
      <c r="BH50" s="31"/>
      <c r="BI50" s="31"/>
      <c r="BJ50" s="31"/>
      <c r="BK50" s="108"/>
      <c r="BL50" s="110"/>
    </row>
    <row r="51" spans="1:64" ht="10.5" customHeight="1" thickBot="1" x14ac:dyDescent="0.3">
      <c r="A51" s="54">
        <v>3.4</v>
      </c>
      <c r="B51" s="90" t="s">
        <v>101</v>
      </c>
      <c r="C51" s="90"/>
      <c r="D51" s="90"/>
      <c r="E51" s="90"/>
      <c r="F51" s="90"/>
      <c r="H51" s="2"/>
      <c r="I51" s="2"/>
      <c r="J51" s="32"/>
      <c r="K51" s="32"/>
      <c r="L51" s="32"/>
      <c r="M51" s="32"/>
      <c r="N51" s="32"/>
      <c r="O51" s="32"/>
      <c r="P51" s="16"/>
      <c r="Q51" s="32"/>
      <c r="R51" s="32"/>
      <c r="S51" s="32"/>
      <c r="T51" s="32"/>
      <c r="U51" s="32"/>
      <c r="V51" s="32"/>
      <c r="W51" s="16"/>
      <c r="X51" s="32"/>
      <c r="Y51" s="32"/>
      <c r="Z51" s="32"/>
      <c r="AA51" s="32"/>
      <c r="AB51" s="32"/>
      <c r="AC51" s="32"/>
      <c r="AD51" s="32"/>
      <c r="AE51" s="32"/>
      <c r="AF51" s="16"/>
      <c r="AG51" s="111"/>
      <c r="AH51" s="31"/>
      <c r="AI51" s="31"/>
      <c r="AJ51" s="31"/>
      <c r="AK51" s="16"/>
      <c r="AL51" s="31"/>
      <c r="AM51" s="31"/>
      <c r="AN51" s="31"/>
      <c r="AO51" s="31"/>
      <c r="AP51" s="108"/>
      <c r="AQ51" s="110"/>
      <c r="AR51" s="112"/>
      <c r="AS51" s="112"/>
      <c r="AT51" s="112"/>
      <c r="AU51" s="112"/>
      <c r="AV51" s="112"/>
      <c r="AW51" s="112"/>
      <c r="AX51" s="112"/>
      <c r="AY51" s="114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</row>
    <row r="52" spans="1:64" ht="10.5" customHeight="1" thickBot="1" x14ac:dyDescent="0.3">
      <c r="A52" s="54">
        <v>3.5</v>
      </c>
      <c r="B52" s="90" t="s">
        <v>102</v>
      </c>
      <c r="C52" s="90"/>
      <c r="D52" s="90"/>
      <c r="E52" s="90"/>
      <c r="F52" s="90"/>
      <c r="H52" s="2"/>
      <c r="I52" s="2"/>
      <c r="J52" s="112"/>
      <c r="K52" s="112"/>
      <c r="L52" s="112"/>
      <c r="M52" s="112"/>
      <c r="N52" s="112"/>
      <c r="O52" s="112"/>
      <c r="P52" s="112"/>
      <c r="Q52" s="113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31"/>
      <c r="AI52" s="31"/>
      <c r="AJ52" s="31"/>
      <c r="AK52" s="16"/>
      <c r="AL52" s="31"/>
      <c r="AM52" s="31"/>
      <c r="AN52" s="31"/>
      <c r="AO52" s="31"/>
      <c r="AP52" s="108"/>
      <c r="AQ52" s="110"/>
      <c r="AR52" s="126"/>
      <c r="AS52" s="16"/>
      <c r="AT52" s="16"/>
      <c r="AU52" s="16"/>
      <c r="AV52" s="16"/>
      <c r="AW52" s="16"/>
      <c r="AX52" s="16"/>
      <c r="AY52" s="5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127"/>
      <c r="BL52" s="7"/>
    </row>
    <row r="53" spans="1:64" ht="10.5" customHeight="1" x14ac:dyDescent="0.25"/>
    <row r="54" spans="1:64" ht="8.25" customHeight="1" x14ac:dyDescent="0.25"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</row>
    <row r="55" spans="1:64" ht="10.5" customHeight="1" x14ac:dyDescent="0.25">
      <c r="J55" s="27" t="s">
        <v>79</v>
      </c>
    </row>
    <row r="56" spans="1:64" ht="10.5" customHeight="1" x14ac:dyDescent="0.25">
      <c r="J56" s="86" t="s">
        <v>36</v>
      </c>
      <c r="K56" s="86"/>
      <c r="L56" s="86"/>
      <c r="M56" s="86"/>
      <c r="N56" s="86" t="s">
        <v>40</v>
      </c>
      <c r="O56" s="86"/>
      <c r="P56" s="86"/>
      <c r="Q56" s="86"/>
      <c r="R56" s="86"/>
      <c r="S56" s="86"/>
      <c r="T56" s="86"/>
      <c r="U56" s="86"/>
    </row>
    <row r="57" spans="1:64" ht="10.5" customHeight="1" x14ac:dyDescent="0.25">
      <c r="J57" s="86" t="s">
        <v>37</v>
      </c>
      <c r="K57" s="86"/>
      <c r="L57" s="86"/>
      <c r="M57" s="86"/>
      <c r="N57" s="86" t="s">
        <v>41</v>
      </c>
      <c r="O57" s="86"/>
      <c r="P57" s="86"/>
      <c r="Q57" s="86"/>
      <c r="R57" s="86"/>
      <c r="S57" s="86"/>
      <c r="T57" s="86"/>
      <c r="U57" s="86"/>
    </row>
    <row r="58" spans="1:64" ht="10.5" customHeight="1" x14ac:dyDescent="0.25">
      <c r="J58" s="85" t="s">
        <v>38</v>
      </c>
      <c r="K58" s="85"/>
      <c r="L58" s="85"/>
      <c r="M58" s="85"/>
      <c r="N58" s="85" t="s">
        <v>31</v>
      </c>
      <c r="O58" s="85"/>
      <c r="P58" s="85"/>
      <c r="Q58" s="85"/>
      <c r="R58" s="85"/>
      <c r="S58" s="85"/>
      <c r="T58" s="85"/>
      <c r="U58" s="85"/>
    </row>
    <row r="59" spans="1:64" ht="10.5" customHeight="1" x14ac:dyDescent="0.25">
      <c r="J59" s="84" t="s">
        <v>39</v>
      </c>
      <c r="K59" s="84"/>
      <c r="L59" s="84"/>
      <c r="M59" s="84"/>
      <c r="N59" s="84" t="s">
        <v>35</v>
      </c>
      <c r="O59" s="84"/>
      <c r="P59" s="84"/>
      <c r="Q59" s="84"/>
      <c r="R59" s="84"/>
      <c r="S59" s="84"/>
      <c r="T59" s="84"/>
      <c r="U59" s="84"/>
    </row>
  </sheetData>
  <mergeCells count="23">
    <mergeCell ref="B52:F52"/>
    <mergeCell ref="B50:F50"/>
    <mergeCell ref="H5:H6"/>
    <mergeCell ref="B51:F51"/>
    <mergeCell ref="B48:F48"/>
    <mergeCell ref="B49:F49"/>
    <mergeCell ref="H16:H45"/>
    <mergeCell ref="BM1:BS1"/>
    <mergeCell ref="BM2:BS2"/>
    <mergeCell ref="BM3:BS3"/>
    <mergeCell ref="A1:BL3"/>
    <mergeCell ref="F5:F6"/>
    <mergeCell ref="E5:E6"/>
    <mergeCell ref="D5:D6"/>
    <mergeCell ref="J5:BL5"/>
    <mergeCell ref="N59:U59"/>
    <mergeCell ref="N58:U58"/>
    <mergeCell ref="N56:U56"/>
    <mergeCell ref="N57:U57"/>
    <mergeCell ref="J58:M58"/>
    <mergeCell ref="J56:M56"/>
    <mergeCell ref="J57:M57"/>
    <mergeCell ref="J59:M59"/>
  </mergeCells>
  <phoneticPr fontId="5" type="noConversion"/>
  <printOptions horizontalCentered="1"/>
  <pageMargins left="0.59055118110236227" right="0.59055118110236227" top="0.74803149606299213" bottom="0.74803149606299213" header="0.31496062992125984" footer="0.31496062992125984"/>
  <pageSetup paperSize="8" scale="8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23DA-CCC2-4438-8E43-F5F2BD735E13}">
  <dimension ref="A1:BK44"/>
  <sheetViews>
    <sheetView tabSelected="1" view="pageBreakPreview" zoomScaleNormal="100" zoomScaleSheetLayoutView="100" zoomScalePageLayoutView="85" workbookViewId="0">
      <selection activeCell="BS9" sqref="BS9"/>
    </sheetView>
  </sheetViews>
  <sheetFormatPr baseColWidth="10" defaultRowHeight="15" x14ac:dyDescent="0.25"/>
  <cols>
    <col min="1" max="1" width="3.85546875" customWidth="1"/>
    <col min="2" max="2" width="41.42578125" customWidth="1"/>
    <col min="3" max="3" width="3.5703125" style="3" customWidth="1"/>
    <col min="4" max="4" width="7.140625" style="3" hidden="1" customWidth="1"/>
    <col min="5" max="5" width="6.7109375" style="3" customWidth="1"/>
    <col min="6" max="6" width="4.85546875" customWidth="1"/>
    <col min="7" max="7" width="1" customWidth="1"/>
    <col min="8" max="8" width="4.28515625" style="28" customWidth="1"/>
    <col min="9" max="9" width="0.7109375" customWidth="1"/>
    <col min="10" max="18" width="1.85546875" style="15" customWidth="1"/>
    <col min="19" max="52" width="2.140625" style="15" customWidth="1"/>
    <col min="53" max="53" width="2.140625" style="3" customWidth="1"/>
    <col min="54" max="70" width="2.140625" customWidth="1"/>
    <col min="71" max="140" width="2.85546875" customWidth="1"/>
  </cols>
  <sheetData>
    <row r="1" spans="1:63" ht="12.75" customHeight="1" x14ac:dyDescent="0.25">
      <c r="A1" s="122" t="s">
        <v>96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3" t="s">
        <v>81</v>
      </c>
      <c r="BF1" s="124"/>
      <c r="BG1" s="124"/>
      <c r="BH1" s="124"/>
      <c r="BI1" s="124"/>
      <c r="BJ1" s="124"/>
      <c r="BK1" s="125"/>
    </row>
    <row r="2" spans="1:63" ht="12.75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3" t="s">
        <v>80</v>
      </c>
      <c r="BF2" s="124"/>
      <c r="BG2" s="124"/>
      <c r="BH2" s="124"/>
      <c r="BI2" s="124"/>
      <c r="BJ2" s="124"/>
      <c r="BK2" s="125"/>
    </row>
    <row r="3" spans="1:63" ht="12.75" customHeight="1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3" t="s">
        <v>91</v>
      </c>
      <c r="BF3" s="124"/>
      <c r="BG3" s="124"/>
      <c r="BH3" s="124"/>
      <c r="BI3" s="124"/>
      <c r="BJ3" s="124"/>
      <c r="BK3" s="125"/>
    </row>
    <row r="4" spans="1:63" ht="8.25" customHeight="1" x14ac:dyDescent="0.25">
      <c r="A4" s="50"/>
      <c r="B4" s="50"/>
      <c r="C4" s="51"/>
      <c r="D4" s="51"/>
      <c r="E4" s="51"/>
      <c r="F4" s="50"/>
      <c r="G4" s="50"/>
      <c r="I4" s="5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51"/>
      <c r="BB4" s="50"/>
      <c r="BC4" s="50"/>
      <c r="BD4" s="50"/>
    </row>
    <row r="5" spans="1:63" ht="11.25" customHeight="1" x14ac:dyDescent="0.25">
      <c r="A5" s="50"/>
      <c r="B5" s="50"/>
      <c r="C5" s="51"/>
      <c r="D5" s="120"/>
      <c r="E5" s="88" t="s">
        <v>77</v>
      </c>
      <c r="F5" s="87" t="s">
        <v>32</v>
      </c>
      <c r="G5" s="50"/>
      <c r="H5" s="91" t="s">
        <v>34</v>
      </c>
      <c r="I5" s="50"/>
      <c r="J5" s="89" t="s">
        <v>89</v>
      </c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51"/>
      <c r="BB5" s="50"/>
      <c r="BC5" s="50"/>
      <c r="BD5" s="50"/>
    </row>
    <row r="6" spans="1:63" ht="11.25" customHeight="1" x14ac:dyDescent="0.25">
      <c r="A6" s="50"/>
      <c r="B6" s="50"/>
      <c r="C6" s="51"/>
      <c r="D6" s="121"/>
      <c r="E6" s="88"/>
      <c r="F6" s="87"/>
      <c r="G6" s="68"/>
      <c r="H6" s="92"/>
      <c r="I6" s="50"/>
      <c r="J6" s="71">
        <v>1</v>
      </c>
      <c r="K6" s="71">
        <v>2</v>
      </c>
      <c r="L6" s="71">
        <v>3</v>
      </c>
      <c r="M6" s="71">
        <v>4</v>
      </c>
      <c r="N6" s="71">
        <v>5</v>
      </c>
      <c r="O6" s="71">
        <v>6</v>
      </c>
      <c r="P6" s="72">
        <v>7</v>
      </c>
      <c r="Q6" s="71">
        <v>8</v>
      </c>
      <c r="R6" s="71">
        <v>9</v>
      </c>
      <c r="S6" s="71">
        <v>10</v>
      </c>
      <c r="T6" s="71">
        <v>11</v>
      </c>
      <c r="U6" s="71">
        <v>12</v>
      </c>
      <c r="V6" s="71">
        <v>13</v>
      </c>
      <c r="W6" s="72">
        <v>14</v>
      </c>
      <c r="X6" s="71">
        <v>15</v>
      </c>
      <c r="Y6" s="71">
        <v>16</v>
      </c>
      <c r="Z6" s="71">
        <v>17</v>
      </c>
      <c r="AA6" s="71">
        <v>18</v>
      </c>
      <c r="AB6" s="71">
        <v>19</v>
      </c>
      <c r="AC6" s="71">
        <v>20</v>
      </c>
      <c r="AD6" s="72">
        <v>21</v>
      </c>
      <c r="AE6" s="71">
        <v>22</v>
      </c>
      <c r="AF6" s="71">
        <v>23</v>
      </c>
      <c r="AG6" s="71">
        <v>24</v>
      </c>
      <c r="AH6" s="71">
        <v>25</v>
      </c>
      <c r="AI6" s="71">
        <v>26</v>
      </c>
      <c r="AJ6" s="71">
        <v>27</v>
      </c>
      <c r="AK6" s="73">
        <v>28</v>
      </c>
      <c r="AL6" s="71">
        <v>29</v>
      </c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51"/>
      <c r="BB6" s="50"/>
      <c r="BC6" s="50"/>
      <c r="BD6" s="50"/>
    </row>
    <row r="7" spans="1:63" ht="11.25" customHeight="1" x14ac:dyDescent="0.25">
      <c r="A7" s="101">
        <v>1</v>
      </c>
      <c r="B7" s="65" t="s">
        <v>33</v>
      </c>
      <c r="C7" s="51"/>
      <c r="D7" s="51"/>
      <c r="E7" s="51"/>
      <c r="F7" s="50"/>
      <c r="G7" s="50"/>
      <c r="I7" s="5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51"/>
      <c r="BB7" s="50"/>
      <c r="BC7" s="50"/>
      <c r="BD7" s="50"/>
    </row>
    <row r="8" spans="1:63" ht="11.25" customHeight="1" x14ac:dyDescent="0.25">
      <c r="A8" s="101">
        <v>1.1000000000000001</v>
      </c>
      <c r="B8" s="66" t="s">
        <v>92</v>
      </c>
      <c r="C8" s="67" t="s">
        <v>29</v>
      </c>
      <c r="D8" s="62"/>
      <c r="E8" s="62">
        <v>120</v>
      </c>
      <c r="F8" s="63">
        <f>D8+E8</f>
        <v>120</v>
      </c>
      <c r="G8" s="68"/>
      <c r="H8" s="29">
        <f>F8/7.5</f>
        <v>16</v>
      </c>
      <c r="I8" s="50"/>
      <c r="J8" s="74"/>
      <c r="K8" s="74"/>
      <c r="L8" s="74"/>
      <c r="M8" s="74"/>
      <c r="N8" s="74"/>
      <c r="O8" s="74"/>
      <c r="P8" s="75"/>
      <c r="Q8" s="74"/>
      <c r="R8" s="74"/>
      <c r="S8" s="74"/>
      <c r="T8" s="74"/>
      <c r="U8" s="74"/>
      <c r="V8" s="74"/>
      <c r="W8" s="75"/>
      <c r="X8" s="74"/>
      <c r="Y8" s="74"/>
      <c r="Z8" s="74"/>
      <c r="AA8" s="74"/>
      <c r="AB8" s="75"/>
      <c r="AC8" s="75"/>
      <c r="AD8" s="75"/>
      <c r="AE8" s="75"/>
      <c r="AF8" s="75"/>
      <c r="AG8" s="75"/>
      <c r="AH8" s="75"/>
      <c r="AI8" s="76"/>
      <c r="AJ8" s="76"/>
      <c r="AK8" s="76"/>
      <c r="AL8" s="76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51"/>
      <c r="BB8" s="50"/>
      <c r="BC8" s="50"/>
      <c r="BD8" s="50"/>
    </row>
    <row r="9" spans="1:63" ht="11.25" customHeight="1" x14ac:dyDescent="0.25">
      <c r="A9" s="101">
        <v>1.2</v>
      </c>
      <c r="B9" s="66" t="s">
        <v>97</v>
      </c>
      <c r="C9" s="67" t="s">
        <v>30</v>
      </c>
      <c r="D9" s="62"/>
      <c r="E9" s="62">
        <v>6</v>
      </c>
      <c r="F9" s="63">
        <f>D9+E9</f>
        <v>6</v>
      </c>
      <c r="G9" s="68"/>
      <c r="H9" s="29">
        <f>F9/5</f>
        <v>1.2</v>
      </c>
      <c r="I9" s="50"/>
      <c r="J9" s="77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51"/>
      <c r="BB9" s="50"/>
      <c r="BC9" s="50"/>
      <c r="BD9" s="50"/>
    </row>
    <row r="10" spans="1:63" ht="6.75" customHeight="1" x14ac:dyDescent="0.25">
      <c r="A10" s="83"/>
      <c r="B10" s="50"/>
      <c r="C10" s="51"/>
      <c r="D10" s="30"/>
      <c r="E10" s="30"/>
      <c r="F10" s="68"/>
      <c r="G10" s="68"/>
      <c r="H10" s="30"/>
      <c r="I10" s="5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51"/>
      <c r="BB10" s="50"/>
      <c r="BC10" s="50"/>
      <c r="BD10" s="50"/>
    </row>
    <row r="11" spans="1:63" ht="11.25" customHeight="1" x14ac:dyDescent="0.25">
      <c r="A11" s="102">
        <v>2</v>
      </c>
      <c r="B11" s="65" t="s">
        <v>42</v>
      </c>
      <c r="C11" s="51"/>
      <c r="D11" s="30"/>
      <c r="E11" s="30"/>
      <c r="F11" s="68"/>
      <c r="G11" s="68"/>
      <c r="H11" s="30"/>
      <c r="I11" s="5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51"/>
      <c r="BB11" s="50"/>
      <c r="BC11" s="50"/>
      <c r="BD11" s="50"/>
    </row>
    <row r="12" spans="1:63" ht="11.25" customHeight="1" x14ac:dyDescent="0.25">
      <c r="A12" s="103">
        <v>2.31</v>
      </c>
      <c r="B12" s="69" t="s">
        <v>6</v>
      </c>
      <c r="C12" s="67" t="s">
        <v>30</v>
      </c>
      <c r="D12" s="62"/>
      <c r="E12" s="62">
        <v>12</v>
      </c>
      <c r="F12" s="63">
        <f>D12+E12</f>
        <v>12</v>
      </c>
      <c r="G12" s="68"/>
      <c r="H12" s="93"/>
      <c r="I12" s="50"/>
      <c r="J12" s="75"/>
      <c r="K12" s="75"/>
      <c r="L12" s="75"/>
      <c r="M12" s="75"/>
      <c r="N12" s="75"/>
      <c r="O12" s="75"/>
      <c r="P12" s="75"/>
      <c r="Q12" s="78"/>
      <c r="R12" s="78"/>
      <c r="S12" s="78"/>
      <c r="T12" s="78"/>
      <c r="U12" s="78"/>
      <c r="V12" s="78"/>
      <c r="W12" s="75"/>
      <c r="X12" s="78"/>
      <c r="Y12" s="78"/>
      <c r="Z12" s="78"/>
      <c r="AA12" s="78"/>
      <c r="AB12" s="78"/>
      <c r="AC12" s="78"/>
      <c r="AD12" s="79"/>
      <c r="AE12" s="78"/>
      <c r="AF12" s="78"/>
      <c r="AG12" s="78"/>
      <c r="AH12" s="79"/>
      <c r="AI12" s="79"/>
      <c r="AJ12" s="79"/>
      <c r="AK12" s="79"/>
      <c r="AL12" s="79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51"/>
      <c r="BB12" s="50"/>
      <c r="BC12" s="50"/>
      <c r="BD12" s="50"/>
    </row>
    <row r="13" spans="1:63" ht="11.25" customHeight="1" x14ac:dyDescent="0.25">
      <c r="A13" s="103">
        <v>2.3199999999999901</v>
      </c>
      <c r="B13" s="69" t="s">
        <v>24</v>
      </c>
      <c r="C13" s="67" t="s">
        <v>30</v>
      </c>
      <c r="D13" s="62"/>
      <c r="E13" s="62">
        <v>12</v>
      </c>
      <c r="F13" s="63">
        <f>D13+E13</f>
        <v>12</v>
      </c>
      <c r="G13" s="68"/>
      <c r="H13" s="93"/>
      <c r="I13" s="50"/>
      <c r="J13" s="75"/>
      <c r="K13" s="75"/>
      <c r="L13" s="75"/>
      <c r="M13" s="75"/>
      <c r="N13" s="75"/>
      <c r="O13" s="75"/>
      <c r="P13" s="75"/>
      <c r="Q13" s="78"/>
      <c r="R13" s="78"/>
      <c r="S13" s="78"/>
      <c r="T13" s="78"/>
      <c r="U13" s="78"/>
      <c r="V13" s="78"/>
      <c r="W13" s="75"/>
      <c r="X13" s="78"/>
      <c r="Y13" s="78"/>
      <c r="Z13" s="78"/>
      <c r="AA13" s="78"/>
      <c r="AB13" s="78"/>
      <c r="AC13" s="78"/>
      <c r="AD13" s="79"/>
      <c r="AE13" s="78"/>
      <c r="AF13" s="78"/>
      <c r="AG13" s="78"/>
      <c r="AH13" s="79"/>
      <c r="AI13" s="79"/>
      <c r="AJ13" s="79"/>
      <c r="AK13" s="79"/>
      <c r="AL13" s="79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51"/>
      <c r="BB13" s="50"/>
      <c r="BC13" s="50"/>
      <c r="BD13" s="50"/>
    </row>
    <row r="14" spans="1:63" ht="11.25" customHeight="1" x14ac:dyDescent="0.25">
      <c r="A14" s="103">
        <v>2.33</v>
      </c>
      <c r="B14" s="69" t="s">
        <v>25</v>
      </c>
      <c r="C14" s="67" t="s">
        <v>30</v>
      </c>
      <c r="D14" s="62"/>
      <c r="E14" s="62">
        <v>5</v>
      </c>
      <c r="F14" s="63">
        <f>D14+E14</f>
        <v>5</v>
      </c>
      <c r="G14" s="68"/>
      <c r="H14" s="93"/>
      <c r="I14" s="50"/>
      <c r="J14" s="75"/>
      <c r="K14" s="75"/>
      <c r="L14" s="75"/>
      <c r="M14" s="75"/>
      <c r="N14" s="75"/>
      <c r="O14" s="75"/>
      <c r="P14" s="75"/>
      <c r="Q14" s="78"/>
      <c r="R14" s="78"/>
      <c r="S14" s="78"/>
      <c r="T14" s="78"/>
      <c r="U14" s="78"/>
      <c r="V14" s="78"/>
      <c r="W14" s="75"/>
      <c r="X14" s="78"/>
      <c r="Y14" s="78"/>
      <c r="Z14" s="78"/>
      <c r="AA14" s="78"/>
      <c r="AB14" s="78"/>
      <c r="AC14" s="78"/>
      <c r="AD14" s="79"/>
      <c r="AE14" s="78"/>
      <c r="AF14" s="78"/>
      <c r="AG14" s="78"/>
      <c r="AH14" s="79"/>
      <c r="AI14" s="79"/>
      <c r="AJ14" s="79"/>
      <c r="AK14" s="79"/>
      <c r="AL14" s="79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51"/>
      <c r="BB14" s="50"/>
      <c r="BC14" s="50"/>
      <c r="BD14" s="50"/>
    </row>
    <row r="15" spans="1:63" ht="11.25" customHeight="1" x14ac:dyDescent="0.25">
      <c r="A15" s="103">
        <v>2.3399999999999901</v>
      </c>
      <c r="B15" s="69" t="s">
        <v>26</v>
      </c>
      <c r="C15" s="67" t="s">
        <v>30</v>
      </c>
      <c r="D15" s="62"/>
      <c r="E15" s="64">
        <v>5</v>
      </c>
      <c r="F15" s="63">
        <f>D15+E15</f>
        <v>5</v>
      </c>
      <c r="G15" s="68"/>
      <c r="H15" s="93"/>
      <c r="I15" s="50"/>
      <c r="J15" s="75"/>
      <c r="K15" s="75"/>
      <c r="L15" s="75"/>
      <c r="M15" s="75"/>
      <c r="N15" s="75"/>
      <c r="O15" s="75"/>
      <c r="P15" s="75"/>
      <c r="Q15" s="78"/>
      <c r="R15" s="78"/>
      <c r="S15" s="78"/>
      <c r="T15" s="78"/>
      <c r="U15" s="78"/>
      <c r="V15" s="78"/>
      <c r="W15" s="75"/>
      <c r="X15" s="78"/>
      <c r="Y15" s="78"/>
      <c r="Z15" s="78"/>
      <c r="AA15" s="78"/>
      <c r="AB15" s="78"/>
      <c r="AC15" s="78"/>
      <c r="AD15" s="79"/>
      <c r="AE15" s="78"/>
      <c r="AF15" s="78"/>
      <c r="AG15" s="78"/>
      <c r="AH15" s="79"/>
      <c r="AI15" s="79"/>
      <c r="AJ15" s="79"/>
      <c r="AK15" s="79"/>
      <c r="AL15" s="79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51"/>
      <c r="BB15" s="50"/>
      <c r="BC15" s="50"/>
      <c r="BD15" s="50"/>
    </row>
    <row r="16" spans="1:63" ht="6" customHeight="1" x14ac:dyDescent="0.25">
      <c r="A16" s="83"/>
      <c r="B16" s="50"/>
      <c r="C16" s="51"/>
      <c r="D16" s="51"/>
      <c r="E16" s="51"/>
      <c r="F16" s="50"/>
      <c r="G16" s="50"/>
      <c r="I16" s="5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51"/>
      <c r="BB16" s="50"/>
      <c r="BC16" s="50"/>
      <c r="BD16" s="50"/>
    </row>
    <row r="17" spans="1:63" ht="11.25" customHeight="1" thickBot="1" x14ac:dyDescent="0.3">
      <c r="A17" s="104">
        <v>3</v>
      </c>
      <c r="B17" s="53" t="s">
        <v>43</v>
      </c>
      <c r="C17" s="51"/>
      <c r="D17" s="51"/>
      <c r="E17" s="51"/>
      <c r="F17" s="50"/>
      <c r="G17" s="50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51"/>
      <c r="BB17" s="50"/>
      <c r="BC17" s="50"/>
      <c r="BD17" s="50"/>
    </row>
    <row r="18" spans="1:63" ht="11.25" customHeight="1" thickBot="1" x14ac:dyDescent="0.3">
      <c r="A18" s="104">
        <v>3.1</v>
      </c>
      <c r="B18" s="105" t="s">
        <v>103</v>
      </c>
      <c r="C18" s="51"/>
      <c r="D18" s="51"/>
      <c r="E18" s="51"/>
      <c r="F18" s="50"/>
      <c r="G18" s="50"/>
      <c r="I18" s="28"/>
      <c r="J18" s="41"/>
      <c r="K18" s="41"/>
      <c r="L18" s="41"/>
      <c r="M18" s="41"/>
      <c r="N18" s="41"/>
      <c r="O18" s="41"/>
      <c r="P18" s="41"/>
      <c r="Q18" s="41"/>
      <c r="R18" s="41"/>
      <c r="S18" s="81"/>
      <c r="T18" s="116"/>
      <c r="U18" s="117"/>
      <c r="V18" s="109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119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51"/>
      <c r="BB18" s="50"/>
      <c r="BC18" s="50"/>
      <c r="BD18" s="50"/>
    </row>
    <row r="19" spans="1:63" ht="11.25" customHeight="1" thickBot="1" x14ac:dyDescent="0.3">
      <c r="A19" s="101">
        <v>3.2</v>
      </c>
      <c r="B19" s="105" t="s">
        <v>104</v>
      </c>
      <c r="C19" s="51"/>
      <c r="D19" s="51"/>
      <c r="E19" s="51"/>
      <c r="F19" s="50"/>
      <c r="G19" s="50"/>
      <c r="I19" s="28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1"/>
      <c r="W19" s="75"/>
      <c r="X19" s="81"/>
      <c r="Y19" s="81"/>
      <c r="Z19" s="81"/>
      <c r="AA19" s="81"/>
      <c r="AB19" s="81"/>
      <c r="AC19" s="81"/>
      <c r="AD19" s="75"/>
      <c r="AE19" s="81"/>
      <c r="AF19" s="81"/>
      <c r="AG19" s="81"/>
      <c r="AH19" s="81"/>
      <c r="AI19" s="81"/>
      <c r="AJ19" s="81"/>
      <c r="AK19" s="118"/>
      <c r="AL19" s="117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51"/>
      <c r="BB19" s="50"/>
      <c r="BC19" s="50"/>
      <c r="BD19" s="50"/>
    </row>
    <row r="20" spans="1:63" ht="11.25" customHeight="1" x14ac:dyDescent="0.25">
      <c r="A20" s="106"/>
      <c r="B20" s="107"/>
      <c r="C20" s="51"/>
      <c r="D20" s="51"/>
      <c r="E20" s="51"/>
      <c r="F20" s="5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51"/>
      <c r="BB20" s="50"/>
      <c r="BC20" s="50"/>
      <c r="BD20" s="50"/>
    </row>
    <row r="21" spans="1:63" ht="11.25" customHeight="1" x14ac:dyDescent="0.25">
      <c r="A21" s="106"/>
      <c r="B21" s="107"/>
      <c r="C21" s="51"/>
      <c r="D21" s="51"/>
      <c r="E21" s="51"/>
      <c r="F21" s="5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51"/>
      <c r="BB21" s="50"/>
      <c r="BC21" s="50"/>
      <c r="BD21" s="50"/>
    </row>
    <row r="22" spans="1:63" ht="12.75" customHeight="1" x14ac:dyDescent="0.25">
      <c r="A22" s="122" t="s">
        <v>95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3" t="s">
        <v>81</v>
      </c>
      <c r="BF22" s="124"/>
      <c r="BG22" s="124"/>
      <c r="BH22" s="124"/>
      <c r="BI22" s="124"/>
      <c r="BJ22" s="124"/>
      <c r="BK22" s="125"/>
    </row>
    <row r="23" spans="1:63" ht="12.75" customHeight="1" x14ac:dyDescent="0.25">
      <c r="A23" s="12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3" t="s">
        <v>80</v>
      </c>
      <c r="BF23" s="124"/>
      <c r="BG23" s="124"/>
      <c r="BH23" s="124"/>
      <c r="BI23" s="124"/>
      <c r="BJ23" s="124"/>
      <c r="BK23" s="125"/>
    </row>
    <row r="24" spans="1:63" ht="12.75" customHeight="1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3" t="s">
        <v>91</v>
      </c>
      <c r="BF24" s="124"/>
      <c r="BG24" s="124"/>
      <c r="BH24" s="124"/>
      <c r="BI24" s="124"/>
      <c r="BJ24" s="124"/>
      <c r="BK24" s="125"/>
    </row>
    <row r="25" spans="1:63" ht="10.5" customHeight="1" x14ac:dyDescent="0.25">
      <c r="A25" s="83"/>
      <c r="B25" s="50"/>
      <c r="C25" s="51"/>
      <c r="D25" s="51"/>
      <c r="E25" s="51"/>
      <c r="F25" s="50"/>
      <c r="G25" s="50"/>
      <c r="I25" s="5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51"/>
      <c r="BB25" s="50"/>
      <c r="BC25" s="50"/>
      <c r="BD25" s="50"/>
    </row>
    <row r="26" spans="1:63" ht="10.5" customHeight="1" x14ac:dyDescent="0.25">
      <c r="A26" s="83"/>
      <c r="B26" s="50"/>
      <c r="C26" s="51"/>
      <c r="D26" s="120"/>
      <c r="E26" s="88" t="s">
        <v>77</v>
      </c>
      <c r="F26" s="87" t="s">
        <v>32</v>
      </c>
      <c r="G26" s="50"/>
      <c r="H26" s="91" t="s">
        <v>34</v>
      </c>
      <c r="I26" s="50"/>
      <c r="J26" s="94" t="s">
        <v>90</v>
      </c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6"/>
      <c r="AY26" s="70"/>
      <c r="AZ26" s="70"/>
      <c r="BA26" s="51"/>
      <c r="BB26" s="50"/>
      <c r="BC26" s="50"/>
      <c r="BD26" s="50"/>
    </row>
    <row r="27" spans="1:63" ht="10.5" customHeight="1" x14ac:dyDescent="0.25">
      <c r="A27" s="83"/>
      <c r="B27" s="50"/>
      <c r="C27" s="51"/>
      <c r="D27" s="121"/>
      <c r="E27" s="88"/>
      <c r="F27" s="87"/>
      <c r="G27" s="68"/>
      <c r="H27" s="92"/>
      <c r="I27" s="50"/>
      <c r="J27" s="71">
        <v>1</v>
      </c>
      <c r="K27" s="71">
        <v>2</v>
      </c>
      <c r="L27" s="71">
        <v>3</v>
      </c>
      <c r="M27" s="71">
        <v>4</v>
      </c>
      <c r="N27" s="71">
        <v>5</v>
      </c>
      <c r="O27" s="71">
        <v>6</v>
      </c>
      <c r="P27" s="72">
        <v>7</v>
      </c>
      <c r="Q27" s="71">
        <v>8</v>
      </c>
      <c r="R27" s="71">
        <v>9</v>
      </c>
      <c r="S27" s="71">
        <v>10</v>
      </c>
      <c r="T27" s="71">
        <v>11</v>
      </c>
      <c r="U27" s="71">
        <v>12</v>
      </c>
      <c r="V27" s="71">
        <v>13</v>
      </c>
      <c r="W27" s="72">
        <v>14</v>
      </c>
      <c r="X27" s="71">
        <v>15</v>
      </c>
      <c r="Y27" s="71">
        <v>16</v>
      </c>
      <c r="Z27" s="71">
        <v>17</v>
      </c>
      <c r="AA27" s="71">
        <v>18</v>
      </c>
      <c r="AB27" s="71">
        <v>19</v>
      </c>
      <c r="AC27" s="71">
        <v>20</v>
      </c>
      <c r="AD27" s="72">
        <v>21</v>
      </c>
      <c r="AE27" s="71">
        <v>22</v>
      </c>
      <c r="AF27" s="71">
        <v>23</v>
      </c>
      <c r="AG27" s="71">
        <v>24</v>
      </c>
      <c r="AH27" s="71">
        <v>25</v>
      </c>
      <c r="AI27" s="71">
        <v>26</v>
      </c>
      <c r="AJ27" s="71">
        <v>27</v>
      </c>
      <c r="AK27" s="72">
        <v>28</v>
      </c>
      <c r="AL27" s="71">
        <v>29</v>
      </c>
      <c r="AM27" s="71">
        <v>30</v>
      </c>
      <c r="AN27" s="71">
        <v>31</v>
      </c>
      <c r="AO27" s="71">
        <v>32</v>
      </c>
      <c r="AP27" s="71">
        <v>33</v>
      </c>
      <c r="AQ27" s="71">
        <v>34</v>
      </c>
      <c r="AR27" s="72">
        <v>35</v>
      </c>
      <c r="AS27" s="71">
        <v>36</v>
      </c>
      <c r="AT27" s="71">
        <v>37</v>
      </c>
      <c r="AU27" s="71">
        <v>38</v>
      </c>
      <c r="AV27" s="71">
        <v>39</v>
      </c>
      <c r="AW27" s="71">
        <v>40</v>
      </c>
      <c r="AX27" s="71">
        <v>41</v>
      </c>
      <c r="AY27" s="70"/>
      <c r="AZ27" s="70"/>
      <c r="BA27" s="51"/>
      <c r="BB27" s="50"/>
      <c r="BC27" s="50"/>
      <c r="BD27" s="50"/>
    </row>
    <row r="28" spans="1:63" ht="10.5" customHeight="1" x14ac:dyDescent="0.25">
      <c r="A28" s="101">
        <v>1</v>
      </c>
      <c r="B28" s="65" t="s">
        <v>33</v>
      </c>
      <c r="C28" s="51"/>
      <c r="D28" s="51"/>
      <c r="E28" s="51"/>
      <c r="F28" s="50"/>
      <c r="G28" s="50"/>
      <c r="I28" s="5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51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70"/>
      <c r="AZ28" s="70"/>
      <c r="BA28" s="51"/>
      <c r="BB28" s="50"/>
      <c r="BC28" s="50"/>
      <c r="BD28" s="50"/>
    </row>
    <row r="29" spans="1:63" ht="10.5" customHeight="1" x14ac:dyDescent="0.25">
      <c r="A29" s="101">
        <v>1.1000000000000001</v>
      </c>
      <c r="B29" s="66" t="s">
        <v>98</v>
      </c>
      <c r="C29" s="67" t="s">
        <v>29</v>
      </c>
      <c r="D29" s="62"/>
      <c r="E29" s="62">
        <v>210</v>
      </c>
      <c r="F29" s="63">
        <f>D29+E29</f>
        <v>210</v>
      </c>
      <c r="G29" s="68"/>
      <c r="H29" s="29">
        <f>F29/7.5</f>
        <v>28</v>
      </c>
      <c r="I29" s="50"/>
      <c r="J29" s="74"/>
      <c r="K29" s="74"/>
      <c r="L29" s="74"/>
      <c r="M29" s="74"/>
      <c r="N29" s="74"/>
      <c r="O29" s="74"/>
      <c r="P29" s="76"/>
      <c r="Q29" s="74"/>
      <c r="R29" s="74"/>
      <c r="S29" s="74"/>
      <c r="T29" s="74"/>
      <c r="U29" s="74"/>
      <c r="V29" s="74"/>
      <c r="W29" s="76"/>
      <c r="X29" s="74"/>
      <c r="Y29" s="74"/>
      <c r="Z29" s="74"/>
      <c r="AA29" s="74"/>
      <c r="AB29" s="74"/>
      <c r="AC29" s="74"/>
      <c r="AD29" s="76"/>
      <c r="AE29" s="74"/>
      <c r="AF29" s="74"/>
      <c r="AG29" s="74"/>
      <c r="AH29" s="74"/>
      <c r="AI29" s="74"/>
      <c r="AJ29" s="74"/>
      <c r="AK29" s="76"/>
      <c r="AL29" s="74"/>
      <c r="AM29" s="74"/>
      <c r="AN29" s="74"/>
      <c r="AO29" s="74"/>
      <c r="AP29" s="76"/>
      <c r="AQ29" s="76"/>
      <c r="AR29" s="76"/>
      <c r="AS29" s="76"/>
      <c r="AT29" s="76"/>
      <c r="AU29" s="76"/>
      <c r="AV29" s="76"/>
      <c r="AW29" s="76"/>
      <c r="AX29" s="76"/>
      <c r="AY29" s="70"/>
      <c r="AZ29" s="70"/>
      <c r="BA29" s="51"/>
      <c r="BB29" s="50"/>
      <c r="BC29" s="50"/>
      <c r="BD29" s="50"/>
    </row>
    <row r="30" spans="1:63" ht="10.5" customHeight="1" x14ac:dyDescent="0.25">
      <c r="A30" s="101">
        <v>1.2</v>
      </c>
      <c r="B30" s="66" t="s">
        <v>99</v>
      </c>
      <c r="C30" s="67" t="s">
        <v>30</v>
      </c>
      <c r="D30" s="62"/>
      <c r="E30" s="62">
        <v>19</v>
      </c>
      <c r="F30" s="63">
        <f>D30+E30</f>
        <v>19</v>
      </c>
      <c r="G30" s="68"/>
      <c r="H30" s="29">
        <f>F30/5</f>
        <v>3.8</v>
      </c>
      <c r="I30" s="50"/>
      <c r="J30" s="77"/>
      <c r="K30" s="77"/>
      <c r="L30" s="77"/>
      <c r="M30" s="77"/>
      <c r="N30" s="75"/>
      <c r="O30" s="75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0"/>
      <c r="AZ30" s="70"/>
      <c r="BA30" s="51"/>
      <c r="BB30" s="50"/>
      <c r="BC30" s="50"/>
      <c r="BD30" s="50"/>
    </row>
    <row r="31" spans="1:63" ht="10.5" customHeight="1" x14ac:dyDescent="0.25">
      <c r="A31" s="83"/>
      <c r="B31" s="50"/>
      <c r="C31" s="51"/>
      <c r="D31" s="30"/>
      <c r="E31" s="30"/>
      <c r="F31" s="68"/>
      <c r="G31" s="68"/>
      <c r="H31" s="30"/>
      <c r="I31" s="5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51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70"/>
      <c r="AZ31" s="70"/>
      <c r="BA31" s="51"/>
      <c r="BB31" s="50"/>
      <c r="BC31" s="50"/>
      <c r="BD31" s="50"/>
    </row>
    <row r="32" spans="1:63" ht="10.5" customHeight="1" x14ac:dyDescent="0.25">
      <c r="A32" s="102">
        <v>2</v>
      </c>
      <c r="B32" s="65" t="s">
        <v>42</v>
      </c>
      <c r="C32" s="51"/>
      <c r="D32" s="30"/>
      <c r="E32" s="30"/>
      <c r="F32" s="68"/>
      <c r="G32" s="68"/>
      <c r="H32" s="30"/>
      <c r="I32" s="5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51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70"/>
      <c r="AZ32" s="70"/>
      <c r="BA32" s="51"/>
      <c r="BB32" s="50"/>
      <c r="BC32" s="50"/>
      <c r="BD32" s="50"/>
    </row>
    <row r="33" spans="1:56" ht="10.5" customHeight="1" x14ac:dyDescent="0.25">
      <c r="A33" s="103">
        <v>2.31</v>
      </c>
      <c r="B33" s="69" t="s">
        <v>6</v>
      </c>
      <c r="C33" s="67" t="s">
        <v>30</v>
      </c>
      <c r="D33" s="62"/>
      <c r="E33" s="62">
        <v>26</v>
      </c>
      <c r="F33" s="63">
        <f>D33+E33</f>
        <v>26</v>
      </c>
      <c r="G33" s="68"/>
      <c r="H33" s="93"/>
      <c r="I33" s="50"/>
      <c r="J33" s="79"/>
      <c r="K33" s="79"/>
      <c r="L33" s="79"/>
      <c r="M33" s="79"/>
      <c r="N33" s="79"/>
      <c r="O33" s="79"/>
      <c r="P33" s="79"/>
      <c r="Q33" s="78"/>
      <c r="R33" s="78"/>
      <c r="S33" s="78"/>
      <c r="T33" s="78"/>
      <c r="U33" s="78"/>
      <c r="V33" s="78"/>
      <c r="W33" s="75"/>
      <c r="X33" s="78"/>
      <c r="Y33" s="78"/>
      <c r="Z33" s="78"/>
      <c r="AA33" s="78"/>
      <c r="AB33" s="78"/>
      <c r="AC33" s="78"/>
      <c r="AD33" s="79"/>
      <c r="AE33" s="78"/>
      <c r="AF33" s="78"/>
      <c r="AG33" s="78"/>
      <c r="AH33" s="78"/>
      <c r="AI33" s="78"/>
      <c r="AJ33" s="78"/>
      <c r="AK33" s="79"/>
      <c r="AL33" s="78"/>
      <c r="AM33" s="78"/>
      <c r="AN33" s="78"/>
      <c r="AO33" s="78"/>
      <c r="AP33" s="78"/>
      <c r="AQ33" s="78"/>
      <c r="AR33" s="79"/>
      <c r="AS33" s="78"/>
      <c r="AT33" s="78"/>
      <c r="AU33" s="78"/>
      <c r="AV33" s="79"/>
      <c r="AW33" s="79"/>
      <c r="AX33" s="79"/>
      <c r="AY33" s="70"/>
      <c r="AZ33" s="70"/>
      <c r="BA33" s="51"/>
      <c r="BB33" s="50"/>
      <c r="BC33" s="50"/>
      <c r="BD33" s="50"/>
    </row>
    <row r="34" spans="1:56" ht="10.5" customHeight="1" x14ac:dyDescent="0.25">
      <c r="A34" s="103">
        <v>2.3199999999999901</v>
      </c>
      <c r="B34" s="69" t="s">
        <v>24</v>
      </c>
      <c r="C34" s="67" t="s">
        <v>30</v>
      </c>
      <c r="D34" s="62"/>
      <c r="E34" s="62">
        <v>26</v>
      </c>
      <c r="F34" s="63">
        <f>D34+E34</f>
        <v>26</v>
      </c>
      <c r="G34" s="68"/>
      <c r="H34" s="93"/>
      <c r="I34" s="50"/>
      <c r="J34" s="79"/>
      <c r="K34" s="79"/>
      <c r="L34" s="79"/>
      <c r="M34" s="79"/>
      <c r="N34" s="79"/>
      <c r="O34" s="79"/>
      <c r="P34" s="79"/>
      <c r="Q34" s="78"/>
      <c r="R34" s="78"/>
      <c r="S34" s="78"/>
      <c r="T34" s="78"/>
      <c r="U34" s="78"/>
      <c r="V34" s="78"/>
      <c r="W34" s="75"/>
      <c r="X34" s="78"/>
      <c r="Y34" s="78"/>
      <c r="Z34" s="78"/>
      <c r="AA34" s="78"/>
      <c r="AB34" s="78"/>
      <c r="AC34" s="78"/>
      <c r="AD34" s="79"/>
      <c r="AE34" s="78"/>
      <c r="AF34" s="78"/>
      <c r="AG34" s="78"/>
      <c r="AH34" s="78"/>
      <c r="AI34" s="78"/>
      <c r="AJ34" s="78"/>
      <c r="AK34" s="79"/>
      <c r="AL34" s="78"/>
      <c r="AM34" s="78"/>
      <c r="AN34" s="78"/>
      <c r="AO34" s="78"/>
      <c r="AP34" s="78"/>
      <c r="AQ34" s="78"/>
      <c r="AR34" s="79"/>
      <c r="AS34" s="78"/>
      <c r="AT34" s="78"/>
      <c r="AU34" s="78"/>
      <c r="AV34" s="79"/>
      <c r="AW34" s="79"/>
      <c r="AX34" s="79"/>
      <c r="AY34" s="70"/>
      <c r="AZ34" s="70"/>
      <c r="BA34" s="51"/>
      <c r="BB34" s="50"/>
      <c r="BC34" s="50"/>
      <c r="BD34" s="50"/>
    </row>
    <row r="35" spans="1:56" ht="10.5" customHeight="1" x14ac:dyDescent="0.25">
      <c r="A35" s="103">
        <v>2.33</v>
      </c>
      <c r="B35" s="69" t="s">
        <v>25</v>
      </c>
      <c r="C35" s="67" t="s">
        <v>30</v>
      </c>
      <c r="D35" s="62"/>
      <c r="E35" s="62">
        <v>11</v>
      </c>
      <c r="F35" s="63">
        <f>D35+E35</f>
        <v>11</v>
      </c>
      <c r="G35" s="68"/>
      <c r="H35" s="93"/>
      <c r="I35" s="50"/>
      <c r="J35" s="79"/>
      <c r="K35" s="79"/>
      <c r="L35" s="79"/>
      <c r="M35" s="79"/>
      <c r="N35" s="79"/>
      <c r="O35" s="79"/>
      <c r="P35" s="79"/>
      <c r="Q35" s="78"/>
      <c r="R35" s="78"/>
      <c r="S35" s="78"/>
      <c r="T35" s="78"/>
      <c r="U35" s="78"/>
      <c r="V35" s="78"/>
      <c r="W35" s="75"/>
      <c r="X35" s="78"/>
      <c r="Y35" s="78"/>
      <c r="Z35" s="78"/>
      <c r="AA35" s="78"/>
      <c r="AB35" s="78"/>
      <c r="AC35" s="78"/>
      <c r="AD35" s="79"/>
      <c r="AE35" s="78"/>
      <c r="AF35" s="78"/>
      <c r="AG35" s="78"/>
      <c r="AH35" s="78"/>
      <c r="AI35" s="78"/>
      <c r="AJ35" s="78"/>
      <c r="AK35" s="79"/>
      <c r="AL35" s="78"/>
      <c r="AM35" s="78"/>
      <c r="AN35" s="78"/>
      <c r="AO35" s="78"/>
      <c r="AP35" s="78"/>
      <c r="AQ35" s="78"/>
      <c r="AR35" s="79"/>
      <c r="AS35" s="78"/>
      <c r="AT35" s="78"/>
      <c r="AU35" s="78"/>
      <c r="AV35" s="79"/>
      <c r="AW35" s="79"/>
      <c r="AX35" s="79"/>
      <c r="AY35" s="70"/>
      <c r="AZ35" s="70"/>
      <c r="BA35" s="51"/>
      <c r="BB35" s="50"/>
      <c r="BC35" s="50"/>
      <c r="BD35" s="50"/>
    </row>
    <row r="36" spans="1:56" ht="10.5" customHeight="1" x14ac:dyDescent="0.25">
      <c r="A36" s="103">
        <v>2.3399999999999901</v>
      </c>
      <c r="B36" s="69" t="s">
        <v>26</v>
      </c>
      <c r="C36" s="67" t="s">
        <v>30</v>
      </c>
      <c r="D36" s="62"/>
      <c r="E36" s="64">
        <v>11</v>
      </c>
      <c r="F36" s="63">
        <f>D36+E36</f>
        <v>11</v>
      </c>
      <c r="G36" s="68"/>
      <c r="H36" s="93"/>
      <c r="I36" s="50"/>
      <c r="J36" s="79"/>
      <c r="K36" s="79"/>
      <c r="L36" s="79"/>
      <c r="M36" s="79"/>
      <c r="N36" s="79"/>
      <c r="O36" s="79"/>
      <c r="P36" s="79"/>
      <c r="Q36" s="78"/>
      <c r="R36" s="78"/>
      <c r="S36" s="78"/>
      <c r="T36" s="78"/>
      <c r="U36" s="78"/>
      <c r="V36" s="78"/>
      <c r="W36" s="75"/>
      <c r="X36" s="78"/>
      <c r="Y36" s="78"/>
      <c r="Z36" s="78"/>
      <c r="AA36" s="78"/>
      <c r="AB36" s="78"/>
      <c r="AC36" s="78"/>
      <c r="AD36" s="79"/>
      <c r="AE36" s="78"/>
      <c r="AF36" s="78"/>
      <c r="AG36" s="78"/>
      <c r="AH36" s="78"/>
      <c r="AI36" s="78"/>
      <c r="AJ36" s="78"/>
      <c r="AK36" s="79"/>
      <c r="AL36" s="78"/>
      <c r="AM36" s="78"/>
      <c r="AN36" s="78"/>
      <c r="AO36" s="78"/>
      <c r="AP36" s="78"/>
      <c r="AQ36" s="78"/>
      <c r="AR36" s="79"/>
      <c r="AS36" s="78"/>
      <c r="AT36" s="78"/>
      <c r="AU36" s="78"/>
      <c r="AV36" s="79"/>
      <c r="AW36" s="79"/>
      <c r="AX36" s="79"/>
      <c r="AY36" s="70"/>
      <c r="AZ36" s="70"/>
      <c r="BA36" s="51"/>
      <c r="BB36" s="50"/>
      <c r="BC36" s="50"/>
      <c r="BD36" s="50"/>
    </row>
    <row r="37" spans="1:56" ht="10.5" customHeight="1" x14ac:dyDescent="0.25">
      <c r="A37" s="83"/>
      <c r="B37" s="50"/>
      <c r="C37" s="51"/>
      <c r="D37" s="51"/>
      <c r="E37" s="51"/>
      <c r="F37" s="50"/>
      <c r="G37" s="50"/>
      <c r="I37" s="5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51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70"/>
      <c r="AZ37" s="70"/>
      <c r="BA37" s="51"/>
      <c r="BB37" s="50"/>
      <c r="BC37" s="50"/>
      <c r="BD37" s="50"/>
    </row>
    <row r="38" spans="1:56" ht="10.5" customHeight="1" thickBot="1" x14ac:dyDescent="0.3">
      <c r="A38" s="104">
        <v>3</v>
      </c>
      <c r="B38" s="53" t="s">
        <v>43</v>
      </c>
      <c r="C38" s="51"/>
      <c r="D38" s="51"/>
      <c r="E38" s="51"/>
      <c r="F38" s="50"/>
      <c r="G38" s="50"/>
      <c r="I38" s="50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70"/>
      <c r="AZ38" s="70"/>
      <c r="BA38" s="51"/>
      <c r="BB38" s="50"/>
      <c r="BC38" s="50"/>
      <c r="BD38" s="50"/>
    </row>
    <row r="39" spans="1:56" ht="10.5" customHeight="1" thickBot="1" x14ac:dyDescent="0.3">
      <c r="A39" s="104">
        <v>3.1</v>
      </c>
      <c r="B39" s="105" t="s">
        <v>105</v>
      </c>
      <c r="C39" s="51"/>
      <c r="D39" s="51"/>
      <c r="E39" s="51"/>
      <c r="F39" s="50"/>
      <c r="G39" s="50"/>
      <c r="I39" s="50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81"/>
      <c r="Y39" s="116"/>
      <c r="Z39" s="117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119"/>
      <c r="AY39" s="70"/>
      <c r="AZ39" s="70"/>
      <c r="BA39" s="51"/>
      <c r="BB39" s="50"/>
      <c r="BC39" s="50"/>
      <c r="BD39" s="50"/>
    </row>
    <row r="40" spans="1:56" ht="10.5" customHeight="1" thickBot="1" x14ac:dyDescent="0.3">
      <c r="A40" s="101">
        <v>3.2</v>
      </c>
      <c r="B40" s="105" t="s">
        <v>106</v>
      </c>
      <c r="C40" s="51"/>
      <c r="D40" s="51"/>
      <c r="E40" s="51"/>
      <c r="F40" s="50"/>
      <c r="G40" s="50"/>
      <c r="I40" s="50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81"/>
      <c r="AB40" s="81"/>
      <c r="AC40" s="81"/>
      <c r="AD40" s="76"/>
      <c r="AE40" s="81"/>
      <c r="AF40" s="81"/>
      <c r="AG40" s="81"/>
      <c r="AH40" s="81"/>
      <c r="AI40" s="81"/>
      <c r="AJ40" s="81"/>
      <c r="AK40" s="76"/>
      <c r="AL40" s="81"/>
      <c r="AM40" s="81"/>
      <c r="AN40" s="81"/>
      <c r="AO40" s="81"/>
      <c r="AP40" s="81"/>
      <c r="AQ40" s="81"/>
      <c r="AR40" s="75"/>
      <c r="AS40" s="81"/>
      <c r="AT40" s="81"/>
      <c r="AU40" s="81"/>
      <c r="AV40" s="81"/>
      <c r="AW40" s="116"/>
      <c r="AX40" s="117"/>
      <c r="AY40" s="70"/>
      <c r="AZ40" s="70"/>
      <c r="BA40" s="51"/>
      <c r="BB40" s="50"/>
      <c r="BC40" s="50"/>
      <c r="BD40" s="50"/>
    </row>
    <row r="41" spans="1:56" ht="10.5" customHeight="1" x14ac:dyDescent="0.25">
      <c r="A41" s="50"/>
      <c r="B41" s="50"/>
      <c r="C41" s="51"/>
      <c r="D41" s="51"/>
      <c r="E41" s="51"/>
      <c r="F41" s="50"/>
      <c r="G41" s="50"/>
      <c r="I41" s="5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51"/>
      <c r="BB41" s="50"/>
      <c r="BC41" s="50"/>
      <c r="BD41" s="50"/>
    </row>
    <row r="42" spans="1:56" ht="10.5" customHeight="1" x14ac:dyDescent="0.25">
      <c r="A42" s="50"/>
      <c r="B42" s="50"/>
      <c r="C42" s="51"/>
      <c r="D42" s="51"/>
      <c r="E42" s="51"/>
      <c r="F42" s="50"/>
      <c r="G42" s="50"/>
      <c r="I42" s="50"/>
      <c r="J42" s="82" t="s">
        <v>79</v>
      </c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51"/>
      <c r="BB42" s="50"/>
      <c r="BC42" s="50"/>
      <c r="BD42" s="50"/>
    </row>
    <row r="43" spans="1:56" ht="11.25" customHeight="1" x14ac:dyDescent="0.25">
      <c r="A43" s="50"/>
      <c r="B43" s="50"/>
      <c r="C43" s="51"/>
      <c r="D43" s="51"/>
      <c r="E43" s="51"/>
      <c r="F43" s="50"/>
      <c r="G43" s="50"/>
      <c r="I43" s="50"/>
      <c r="J43" s="98" t="s">
        <v>36</v>
      </c>
      <c r="K43" s="98"/>
      <c r="L43" s="98"/>
      <c r="M43" s="98"/>
      <c r="N43" s="99" t="s">
        <v>31</v>
      </c>
      <c r="O43" s="99"/>
      <c r="P43" s="99"/>
      <c r="Q43" s="99"/>
      <c r="R43" s="99"/>
      <c r="S43" s="99"/>
      <c r="T43" s="99"/>
      <c r="U43" s="99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51"/>
      <c r="BB43" s="50"/>
      <c r="BC43" s="50"/>
      <c r="BD43" s="50"/>
    </row>
    <row r="44" spans="1:56" ht="11.25" customHeight="1" x14ac:dyDescent="0.25">
      <c r="A44" s="50"/>
      <c r="B44" s="50"/>
      <c r="C44" s="51"/>
      <c r="D44" s="51"/>
      <c r="E44" s="51"/>
      <c r="F44" s="50"/>
      <c r="G44" s="50"/>
      <c r="I44" s="50"/>
      <c r="J44" s="97" t="s">
        <v>37</v>
      </c>
      <c r="K44" s="97"/>
      <c r="L44" s="97"/>
      <c r="M44" s="97"/>
      <c r="N44" s="100" t="s">
        <v>22</v>
      </c>
      <c r="O44" s="100"/>
      <c r="P44" s="100"/>
      <c r="Q44" s="100"/>
      <c r="R44" s="100"/>
      <c r="S44" s="100"/>
      <c r="T44" s="100"/>
      <c r="U44" s="10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51"/>
      <c r="BB44" s="50"/>
      <c r="BC44" s="50"/>
      <c r="BD44" s="50"/>
    </row>
  </sheetData>
  <mergeCells count="24">
    <mergeCell ref="BE22:BK22"/>
    <mergeCell ref="BE23:BK23"/>
    <mergeCell ref="BE24:BK24"/>
    <mergeCell ref="D26:D27"/>
    <mergeCell ref="A22:BD24"/>
    <mergeCell ref="A1:BD3"/>
    <mergeCell ref="BE1:BK1"/>
    <mergeCell ref="BE2:BK2"/>
    <mergeCell ref="BE3:BK3"/>
    <mergeCell ref="D5:D6"/>
    <mergeCell ref="E5:E6"/>
    <mergeCell ref="F5:F6"/>
    <mergeCell ref="H5:H6"/>
    <mergeCell ref="J26:AX26"/>
    <mergeCell ref="J5:AL5"/>
    <mergeCell ref="J44:M44"/>
    <mergeCell ref="J43:M43"/>
    <mergeCell ref="E26:E27"/>
    <mergeCell ref="F26:F27"/>
    <mergeCell ref="H26:H27"/>
    <mergeCell ref="H33:H36"/>
    <mergeCell ref="N43:U43"/>
    <mergeCell ref="N44:U44"/>
    <mergeCell ref="H12:H15"/>
  </mergeCells>
  <printOptions horizontalCentered="1"/>
  <pageMargins left="0.59055118110236227" right="0.59055118110236227" top="0.74803149606299213" bottom="0.74803149606299213" header="0.31496062992125984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PROYECTO 1</vt:lpstr>
      <vt:lpstr>ETAPA 1</vt:lpstr>
      <vt:lpstr>ETAPA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Alhuay</dc:creator>
  <cp:lastModifiedBy>cristhianalhuayleon@gmail.com</cp:lastModifiedBy>
  <cp:lastPrinted>2024-12-17T01:09:54Z</cp:lastPrinted>
  <dcterms:created xsi:type="dcterms:W3CDTF">2024-09-16T19:48:52Z</dcterms:created>
  <dcterms:modified xsi:type="dcterms:W3CDTF">2025-01-11T06:24:40Z</dcterms:modified>
</cp:coreProperties>
</file>