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- TERRAESTABLE SAC\1. COTIZACIONES EMITIDAS 2023-2024\OHLA AS Cuenca Huaura\Ultima actualizacion 06 01 2025\"/>
    </mc:Choice>
  </mc:AlternateContent>
  <xr:revisionPtr revIDLastSave="0" documentId="13_ncr:1_{DE665080-E176-4A36-8120-26820A50C9C9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c">#REF!</definedName>
    <definedName name="\f">#REF!</definedName>
    <definedName name="\g">#REF!</definedName>
    <definedName name="\n">#REF!</definedName>
    <definedName name="\R">#REF!</definedName>
    <definedName name="\s">#REF!</definedName>
    <definedName name="\y">#REF!</definedName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UN1">#REF!</definedName>
    <definedName name="_DIS1">#REF!</definedName>
    <definedName name="_DIS2">#REF!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1">'[6]ANALISIS ALQUILER FERREYROS'!$D$3:$AS$19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'[7]train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Directo'!$B$15:$G$118</definedName>
    <definedName name="_xlnm._FilterDatabase" hidden="1">[8]Development!#REF!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'[9]RES,MET,ADI1'!#REF!</definedName>
    <definedName name="_key12" hidden="1">'[9]RES,MET,ADI1'!#REF!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dc1" hidden="1">{#N/A,#N/A,FALSE,"Matrix";#N/A,#N/A,FALSE,"Executive";#N/A,#N/A,FALSE,"Summary"}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pu1">#REF!</definedName>
    <definedName name="_pu11">#REF!</definedName>
    <definedName name="_pu12">#REF!</definedName>
    <definedName name="_pu2">#REF!</definedName>
    <definedName name="_pu3">#REF!</definedName>
    <definedName name="_pu4">#REF!</definedName>
    <definedName name="_pu5">#REF!</definedName>
    <definedName name="_pu8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_TOT11">[10]Hoja3!$K$20</definedName>
    <definedName name="_TOT12">[10]Hoja3!$K$30</definedName>
    <definedName name="_TOT21">[10]Hoja3!$K$41</definedName>
    <definedName name="_TOT22">[10]Hoja3!$K$51</definedName>
    <definedName name="_TOT31">[10]Hoja3!$K$62</definedName>
    <definedName name="_TOT32">[10]Hoja3!$K$72</definedName>
    <definedName name="_TOT33">[10]Hoja3!#REF!</definedName>
    <definedName name="_TOT34">[10]Hoja3!$K$83</definedName>
    <definedName name="_TOT35">[10]Hoja3!$K$93</definedName>
    <definedName name="_TOT36">[10]Hoja3!$K$109</definedName>
    <definedName name="_TOT37">[10]Hoja3!$K$119</definedName>
    <definedName name="_TOT38">[10]Hoja3!#REF!</definedName>
    <definedName name="_TOT39">[10]Hoja3!$K$130</definedName>
    <definedName name="_TOT41">[10]Hoja3!$K$143</definedName>
    <definedName name="_TOT42">[10]Hoja3!$K$153</definedName>
    <definedName name="_TP001">#REF!</definedName>
    <definedName name="_TP002">#REF!</definedName>
    <definedName name="_TP003">#REF!</definedName>
    <definedName name="_TP004">#REF!</definedName>
    <definedName name="_TP005">#REF!</definedName>
    <definedName name="_TP006">#REF!</definedName>
    <definedName name="_TP007">#REF!</definedName>
    <definedName name="_TP008">#REF!</definedName>
    <definedName name="_TP009">#REF!</definedName>
    <definedName name="_TP010">#REF!</definedName>
    <definedName name="_TP011">#REF!</definedName>
    <definedName name="_TP013">#REF!</definedName>
    <definedName name="_TP014">#REF!</definedName>
    <definedName name="_TP015">#REF!</definedName>
    <definedName name="_TP016">#REF!</definedName>
    <definedName name="_us96">#REF!</definedName>
    <definedName name="A">#REF!</definedName>
    <definedName name="A_impresión_IM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aaq" hidden="1">{#N/A,#N/A,FALSE,"E-1";#N/A,#N/A,FALSE,"E-2";#N/A,#N/A,FALSE,"F-1";#N/A,#N/A,FALSE,"F-2";#N/A,#N/A,FALSE,"F-3";#N/A,#N/A,FALSE,"F-4";#N/A,#N/A,FALSE,"F-5";#N/A,#N/A,FALSE,"F-6";#N/A,#N/A,FALSE,"Matrix"}</definedName>
    <definedName name="AccessDatabase" hidden="1">"Z:\Project Cost Plan Data\Project Cost Plan 20001023.mdb"</definedName>
    <definedName name="actual_rate">[11]PROJ_MGMT!#REF!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dqwer" hidden="1">{#N/A,#N/A,FALSE,"Matrix";#N/A,#N/A,FALSE,"Executive";#N/A,#N/A,FALSE,"Summary"}</definedName>
    <definedName name="aidan" localSheetId="3" hidden="1">{"Equipment cost",#N/A,FALSE,"bulks"}</definedName>
    <definedName name="aidan" hidden="1">{"Equipment cost",#N/A,FALSE,"bulks"}</definedName>
    <definedName name="ALCANTARILLAS">#REF!</definedName>
    <definedName name="Alternativa">#REF!</definedName>
    <definedName name="ALTO">#REF!,#REF!</definedName>
    <definedName name="ALTO2">#REF!</definedName>
    <definedName name="alturamuro">#REF!</definedName>
    <definedName name="anal" localSheetId="3" hidden="1">'[4]EATON SUMMARY'!#REF!</definedName>
    <definedName name="anal" hidden="1">'[4]EATON SUMMARY'!#REF!</definedName>
    <definedName name="ANCHO">#REF!,#REF!</definedName>
    <definedName name="ANCHO2">#REF!</definedName>
    <definedName name="anchomuro">#REF!</definedName>
    <definedName name="ANCHOS">[12]Pavimentos!$A$11:$I$5692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ño">#REF!</definedName>
    <definedName name="API">#REF!</definedName>
    <definedName name="aq" localSheetId="3" hidden="1">{"Equipment cost",#N/A,FALSE,"bulks"}</definedName>
    <definedName name="aq" hidden="1">{"Equipment cost",#N/A,FALSE,"bulks"}</definedName>
    <definedName name="AQQAQ">#REF!</definedName>
    <definedName name="_xlnm.Print_Area" localSheetId="3">'Costo Directo'!$A$1:$H$119</definedName>
    <definedName name="_xlnm.Print_Area" localSheetId="4">'Gastos generales'!$A$1:$F$48</definedName>
    <definedName name="_xlnm.Print_Area" localSheetId="2">Resumen!$B$1:$G$43</definedName>
    <definedName name="_xlnm.Print_Area">#REF!</definedName>
    <definedName name="Area124">#REF!</definedName>
    <definedName name="AREA2124">#REF!</definedName>
    <definedName name="AREANAME2">#REF!</definedName>
    <definedName name="areaname3">#REF!</definedName>
    <definedName name="AREANAME4">#REF!</definedName>
    <definedName name="AREANO2">#REF!</definedName>
    <definedName name="areano3">#REF!</definedName>
    <definedName name="AREANO4">#REF!</definedName>
    <definedName name="asas" hidden="1">{"ARA1",#N/A,FALSE,"ENG-ARA";"ARAhours",#N/A,FALSE,"ENG-ARA";"ARA$",#N/A,FALSE,"ENG-ARA"}</definedName>
    <definedName name="asdas" hidden="1">{#N/A,#N/A,FALSE,"subcontract"}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ASSS">#REF!</definedName>
    <definedName name="AT">#REF!</definedName>
    <definedName name="awerq" hidden="1">{#N/A,#N/A,FALSE,"MAQUINA"}</definedName>
    <definedName name="B_imp">#REF!</definedName>
    <definedName name="barry" localSheetId="3" hidden="1">{"UTILITIES",#N/A,FALSE,"GENERAL"}</definedName>
    <definedName name="barry" hidden="1">{"UTILITIES",#N/A,FALSE,"GENERAL"}</definedName>
    <definedName name="_xlnm.Database">#REF!</definedName>
    <definedName name="BD_MAT">[13]Pesos!$A$4:$G$29</definedName>
    <definedName name="Blank_Formula">[14]Constants!$B$3:$I$3</definedName>
    <definedName name="Bono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ATREC">[15]Categorias!$A$5:$L$65536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HUQUICAMATA__BANCOS_de_MENOR_ALTURA_PROPOSAL">#REF!</definedName>
    <definedName name="CKG">[16]RESUMEN!$G$2</definedName>
    <definedName name="Client_Name">[17]Basis!$B$7</definedName>
    <definedName name="CO">#REF!</definedName>
    <definedName name="Code" localSheetId="3" hidden="1">#REF!</definedName>
    <definedName name="Code" hidden="1">#REF!</definedName>
    <definedName name="COLUMNA">#REF!</definedName>
    <definedName name="CONCAR2007" localSheetId="3" hidden="1">#REF!</definedName>
    <definedName name="CONCAR2007" hidden="1">#REF!</definedName>
    <definedName name="COST1">[18]POSESIÓN!$A$77:$K$132</definedName>
    <definedName name="costoAcero">#REF!</definedName>
    <definedName name="CostoKg">[19]Resumen!$H$1</definedName>
    <definedName name="costoKg2">[19]Resumen!$F$1</definedName>
    <definedName name="CPlg_mm">[10]Hoja2!$G$2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te">[14]Constants!$B$9</definedName>
    <definedName name="DATO">'[20]datos base'!$B$7:$M$12</definedName>
    <definedName name="dave" localSheetId="3" hidden="1">'[21]EATON SUMMARY'!#REF!</definedName>
    <definedName name="dave" hidden="1">'[21]EATON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">#REF!</definedName>
    <definedName name="DED">#REF!</definedName>
    <definedName name="Detalle">#REF!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'[21]EATON SUMMARY'!#REF!</definedName>
    <definedName name="doug" hidden="1">'[21]EATON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DED">#REF!</definedName>
    <definedName name="EDEDEE">#REF!</definedName>
    <definedName name="EDEDEW">#REF!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">#REF!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O">#REF!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QDT_Query">#REF!</definedName>
    <definedName name="EQLISTQUERY">#REF!</definedName>
    <definedName name="eqlistquery1">#REF!</definedName>
    <definedName name="eqlistquery2">#REF!</definedName>
    <definedName name="Equipos">[22]Calculos!$A$6:$S$29</definedName>
    <definedName name="EV__LASTREFTIME__" hidden="1">41234.6934143519</definedName>
    <definedName name="Exch_Rate">[23]Basis!$C$66</definedName>
    <definedName name="Exch_Rate1">[24]Basis!$C$66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E">#REF!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ltro">[25]Calendario!$V$19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N">#REF!</definedName>
    <definedName name="FNC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MA1">[26]PTO_ARES!$A$1:$N$35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ES">[27]Presenta1!#REF!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S">#REF!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'[21]EATON SUMMARY'!#REF!</definedName>
    <definedName name="gimp" hidden="1">'[21]EATON SUMMARY'!#REF!</definedName>
    <definedName name="gmd" hidden="1">{#N/A,#N/A,FALSE,"Matrix";#N/A,#N/A,FALSE,"Executive";#N/A,#N/A,FALSE,"Summary"}</definedName>
    <definedName name="_xlnm.Recorder">#REF!</definedName>
    <definedName name="grade_rate">[11]PROJ_MGMT!#REF!</definedName>
    <definedName name="graf" localSheetId="3" hidden="1">'[28]LIMA-CANTA'!#REF!</definedName>
    <definedName name="graf" hidden="1">'[28]LIMA-CANTA'!#REF!</definedName>
    <definedName name="graph0" localSheetId="3" hidden="1">'[28]LIMA-CANTA'!#REF!</definedName>
    <definedName name="graph0" hidden="1">'[28]LIMA-CANTA'!#REF!</definedName>
    <definedName name="Graph1" localSheetId="3" hidden="1">'[28]LIMA-CANTA'!#REF!</definedName>
    <definedName name="Graph1" hidden="1">'[28]LIMA-CANTA'!#REF!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hhh" hidden="1">{"bechtel1",#N/A,TRUE,"BECHTEL";"bechtelhours",#N/A,TRUE,"BECHTEL";"bechtel$",#N/A,TRUE,"BECHTEL"}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uj" hidden="1">{#N/A,#N/A,FALSE,"E-1";#N/A,#N/A,FALSE,"E-2";#N/A,#N/A,FALSE,"F-1";#N/A,#N/A,FALSE,"F-2";#N/A,#N/A,FALSE,"F-3";#N/A,#N/A,FALSE,"F-4";#N/A,#N/A,FALSE,"F-5";#N/A,#N/A,FALSE,"F-6";#N/A,#N/A,FALSE,"Matrix"}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CCC">[16]RESUMEN!$E$1</definedName>
    <definedName name="IndCal">[16]RESUMEN!#REF!</definedName>
    <definedName name="INPUTF">#REF!</definedName>
    <definedName name="Inversión_Actual">#REF!</definedName>
    <definedName name="Inversiones">#REF!</definedName>
    <definedName name="ISORGTHI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J" hidden="1">#REF!</definedName>
    <definedName name="JKHGVG" localSheetId="3" hidden="1">#REF!</definedName>
    <definedName name="JKHGVG" hidden="1">#REF!</definedName>
    <definedName name="Job_Number">[17]Basis!$B$5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kons">[16]Hoja1!$C$1</definedName>
    <definedName name="l" localSheetId="3" hidden="1">{#N/A,#N/A,TRUE,"FACTS";"DWGLIST",#N/A,TRUE,"DWGS"}</definedName>
    <definedName name="l" hidden="1">{#N/A,#N/A,TRUE,"FACTS";"DWGLIST",#N/A,TRUE,"DWGS"}</definedName>
    <definedName name="Labour">[14]Constants!$B$10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ngitudmuro">#REF!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Z">#REF!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CU">#N/A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'[29]RES,MET,ADI1'!#REF!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mbre">#REF!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ose4" hidden="1">{#N/A,#N/A,FALSE,"Matrix";#N/A,#N/A,FALSE,"Executive";#N/A,#N/A,FALSE,"Summary"}</definedName>
    <definedName name="numero" localSheetId="3">#REF!</definedName>
    <definedName name="numero">#REF!</definedName>
    <definedName name="odc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Office1TotalBurdenCost">[30]Denver!$O$98</definedName>
    <definedName name="Office1TotalHours">[30]Denver!$G$98</definedName>
    <definedName name="Office1TotalMonths">[30]Denver!$D$98</definedName>
    <definedName name="Office1TotalPRCost">[30]Denver!$N$98</definedName>
    <definedName name="Office1TotalRevenue">[30]Denver!$P$98</definedName>
    <definedName name="Office2TotalBurdenCost">[30]expats!$O$98</definedName>
    <definedName name="Office2TotalHours">[30]expats!$G$98</definedName>
    <definedName name="Office2TotalMonths">[30]expats!$D$98</definedName>
    <definedName name="Office2TotalPRCost">[30]expats!$N$98</definedName>
    <definedName name="Office2TotalRevenue">[30]expats!$P$98</definedName>
    <definedName name="Office3TotalBurdenCost">[30]locals!$O$98</definedName>
    <definedName name="Office3TotalHours">[30]locals!$G$98</definedName>
    <definedName name="Office3TotalMonths">[30]locals!$D$98</definedName>
    <definedName name="Office3TotalPRCost">[30]locals!$N$98</definedName>
    <definedName name="Office3TotalRevenue">[30]locals!$P$98</definedName>
    <definedName name="Office4TotalBurdenCost">[30]office4!$O$98</definedName>
    <definedName name="Office4TotalHours">[30]office4!$G$98</definedName>
    <definedName name="Office4TotalMonths">[30]office4!$D$98</definedName>
    <definedName name="Office4TotalPRCost">[30]office4!$N$98</definedName>
    <definedName name="Office4TotalRevenue">[30]office4!$P$98</definedName>
    <definedName name="Office5TotalBurdenCost">'[30]c-expats'!$O$98</definedName>
    <definedName name="Office5TotalHours">'[30]c-expats'!$G$98</definedName>
    <definedName name="Office5TotalMonths">'[30]c-expats'!$D$98</definedName>
    <definedName name="Office5TotalPRCost">'[30]c-expats'!$N$98</definedName>
    <definedName name="Office5TotalRevenue">'[30]c-expats'!$P$98</definedName>
    <definedName name="Office6TotalBurdenCost">'[30]c-nationals'!$O$98</definedName>
    <definedName name="Office6TotalHours">'[30]c-nationals'!$G$98</definedName>
    <definedName name="Office6TotalMonths">'[30]c-nationals'!$D$98</definedName>
    <definedName name="Office6TotalPRCost">'[30]c-nationals'!$N$98</definedName>
    <definedName name="Office6TotalRevenue">'[30]c-nationals'!$P$98</definedName>
    <definedName name="Office7StaffAverage">[30]Office7!$C$72</definedName>
    <definedName name="Office7StaffPeak">[30]Office7!$C$73</definedName>
    <definedName name="Office7TotalBurdenCost">[30]Office7!$O$71</definedName>
    <definedName name="Office7TotalHours">[30]Office7!$G$71</definedName>
    <definedName name="Office7TotalMonths">[30]Office7!$D$71</definedName>
    <definedName name="Office7TotalPRCost">[30]Office7!$N$71</definedName>
    <definedName name="Office7TotalRevenue">[30]Office7!$P$71</definedName>
    <definedName name="OIOC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000">#REF!</definedName>
    <definedName name="PAG">#REF!</definedName>
    <definedName name="pagoxmes" localSheetId="3" hidden="1">#REF!</definedName>
    <definedName name="pagoxmes" hidden="1">#REF!</definedName>
    <definedName name="Pal_Workbook_GUID" hidden="1">"ZHM24DFUPB3LXNF2Z6ZJS51J"</definedName>
    <definedName name="PARTIDA">'[29]RES,MET,ADI1'!#REF!</definedName>
    <definedName name="Partidas">[25]Pto_Itemizado_S10!$I$3:$I$232</definedName>
    <definedName name="pe_acero">[10]Hoja2!$K$2</definedName>
    <definedName name="Periodos">[25]Calendario!$V$24</definedName>
    <definedName name="PESOPLANCHA">'[10]Viguetas 36 REAL'!$I$24</definedName>
    <definedName name="PicoEmp">'[31]Costo Indirecto'!$C$96</definedName>
    <definedName name="PIPE">#REF!</definedName>
    <definedName name="pipe1">#REF!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merma">[19]Resumen!$G$1</definedName>
    <definedName name="Poc.Nac">#REF!</definedName>
    <definedName name="Por.Imp">#REF!</definedName>
    <definedName name="PRESUP.ADI1.TVI">'[32]RES,MET,ADI1'!#REF!</definedName>
    <definedName name="PRINT_AREA_MI">#REF!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ject_Name">[33]Basis!$B$6</definedName>
    <definedName name="PROPIO">'[29]RES,MET,ADI1'!#REF!</definedName>
    <definedName name="Prov" localSheetId="3" hidden="1">{"A.I.s",#N/A,TRUE,"Architects Instructions"}</definedName>
    <definedName name="Prov" hidden="1">{"A.I.s",#N/A,TRUE,"Architects Instructions"}</definedName>
    <definedName name="PROY">#REF!</definedName>
    <definedName name="PROY_INTERNO">#REF!</definedName>
    <definedName name="prt_maquina">#REF!</definedName>
    <definedName name="prt_resumen">#REF!</definedName>
    <definedName name="PtblLAR">#REF!</definedName>
    <definedName name="pu6mm">#REF!</definedName>
    <definedName name="pu8mm">#REF!</definedName>
    <definedName name="QAAQ">#REF!</definedName>
    <definedName name="qeq" hidden="1">{#N/A,#N/A,FALSE,"Matrix";#N/A,#N/A,FALSE,"Executive";#N/A,#N/A,FALSE,"Summary"}</definedName>
    <definedName name="QQQ">#REF!</definedName>
    <definedName name="QQQA">#REF!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QUERYEQLIST">#REF!</definedName>
    <definedName name="qw3eq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RateAustralia">[34]Misc!$B$23</definedName>
    <definedName name="RateBrazil">[35]Misc!$B$28</definedName>
    <definedName name="RateChile">[30]Misc!$B$27</definedName>
    <definedName name="RatePeru">[36]Misc!$B$30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URSOS">'[15]Costo Indirecto'!$A$89:$AD$152</definedName>
    <definedName name="REEUMEN">'[37]PER,COM.PRO.ADI1'!#REF!</definedName>
    <definedName name="Relpar">#REF!</definedName>
    <definedName name="RESUMEN">#REF!</definedName>
    <definedName name="resumen1">#REF!</definedName>
    <definedName name="REVISION">[38]Portada!$H$39</definedName>
    <definedName name="RGRAL">#REF!</definedName>
    <definedName name="RGRL">#REF!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und">[14]Constants!$B$7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ty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s" localSheetId="3" hidden="1">{#N/A,#N/A,FALSE,"SUSTAINING"}</definedName>
    <definedName name="s" hidden="1">{#N/A,#N/A,FALSE,"SUSTAINING"}</definedName>
    <definedName name="sam" localSheetId="3" hidden="1">'[21]EATON SUMMARY'!#REF!</definedName>
    <definedName name="sam" hidden="1">'[21]EATON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RSSET" hidden="1">{#N/A,#N/A,FALSE,"Matrix";#N/A,#N/A,FALSE,"Executive";#N/A,#N/A,FALSE,"Summary"}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ummary">#REF!</definedName>
    <definedName name="SUSTENTO">#REF!</definedName>
    <definedName name="SUSTENTO6">#REF!</definedName>
    <definedName name="SUSTENTO7">#REF!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_Calendario">[25]Calendario!$V$1:$V$3</definedName>
    <definedName name="T_dia">[25]Calendario!$W$6:$W$7</definedName>
    <definedName name="TABLA">[39]AVANCE!$A$34:$M$44</definedName>
    <definedName name="Table_1">'[40]Salary Schedules'!#REF!</definedName>
    <definedName name="Table_10">'[41]Salary Schedules'!#REF!</definedName>
    <definedName name="Table_11">'[41]Salary Schedules'!#REF!</definedName>
    <definedName name="Table_2">'[41]Salary Schedules'!#REF!</definedName>
    <definedName name="Table_3">'[41]Salary Schedules'!#REF!</definedName>
    <definedName name="Table_4">'[41]Salary Schedules'!#REF!</definedName>
    <definedName name="Table_5">'[11]Salary Schedules'!#REF!</definedName>
    <definedName name="Table_6">'[41]Salary Schedules'!#REF!</definedName>
    <definedName name="Table_7">'[41]Salary Schedules'!#REF!</definedName>
    <definedName name="Table_8">'[41]Salary Schedules'!#REF!</definedName>
    <definedName name="Table_9">'[41]Salary Schedules'!#REF!</definedName>
    <definedName name="tbl_ProdInfo" localSheetId="3" hidden="1">#REF!</definedName>
    <definedName name="tbl_ProdInfo" hidden="1">#REF!</definedName>
    <definedName name="TC">'[31]Costo Indirecto'!$AL$5</definedName>
    <definedName name="Tcam">[42]Forrado!$E$27</definedName>
    <definedName name="Tcambio">[19]Resumen!$I$1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R">#REF!</definedName>
    <definedName name="TERA">#REF!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tipoc">#REF!</definedName>
    <definedName name="TipoCambio">[16]RESUMEN!$G$1</definedName>
    <definedName name="_xlnm.Print_Titles" localSheetId="3">'Costo Directo'!$14:$14</definedName>
    <definedName name="Toquepala" hidden="1">{#N/A,#N/A,FALSE,"Matrix";#N/A,#N/A,FALSE,"Executive";#N/A,#N/A,FALSE,"Summary"}</definedName>
    <definedName name="TOT">#N/A</definedName>
    <definedName name="TOTAL">#REF!</definedName>
    <definedName name="TotalProjectHours">[30]Summary!$C$24</definedName>
    <definedName name="TP000">#REF!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urnos">[25]Calendario!$V$12:$V$15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BICA_ACTUAL">#REF!</definedName>
    <definedName name="UF">#REF!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NIDAD">'[29]RES,MET,ADI1'!#REF!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s">#REF!</definedName>
    <definedName name="Utilizacion">[25]Calendario!$V$28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alorizacion">[25]Calendario!$V$34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E">#REF!</definedName>
    <definedName name="Ver">[25]Calendario!$V$19:$V$20</definedName>
    <definedName name="Viaticos" hidden="1">[43]Hoja1!$A$3:$A$6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'[28]LIMA-CANTA'!#REF!</definedName>
    <definedName name="viuda" hidden="1">'[28]LIMA-CANTA'!#REF!</definedName>
    <definedName name="VOLVO">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'[28]LIMA-CANTA'!#REF!</definedName>
    <definedName name="w" hidden="1">'[28]LIMA-CANTA'!#REF!</definedName>
    <definedName name="wer" hidden="1">{"bechtel1",#N/A,TRUE,"BECHTEL";"bechtelhours",#N/A,TRUE,"BECHTEL";"bechtel$",#N/A,TRUE,"BECHTEL"}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'[28]LIMA-CANTA'!#REF!</definedName>
    <definedName name="wra" hidden="1">'[28]LIMA-CANTA'!#REF!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ARA." hidden="1">{"ARA1",#N/A,FALSE,"ENG-ARA";"ARAhours",#N/A,FALSE,"ENG-ARA";"ARA$",#N/A,FALSE,"ENG-ARA"}</definedName>
    <definedName name="wrn.bechtel._.hours." hidden="1">{"bechtel1",#N/A,TRUE,"BECHTEL";"bechtelhours",#N/A,TRUE,"BECHTEL";"bechtel$",#N/A,TRUE,"BECHTEL"}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Nelson._.Summary." hidden="1">{#N/A,#N/A,FALSE,"subcontract"}</definedName>
    <definedName name="wrn.ORGANISATION." localSheetId="3" hidden="1">{#N/A,#N/A,FALSE,"ORGANISATION"}</definedName>
    <definedName name="wrn.ORGANISATION." hidden="1">{#N/A,#N/A,FALSE,"ORGANISATION"}</definedName>
    <definedName name="wrn.PROCART." hidden="1">{#N/A,#N/A,FALSE,"MAQUINA"}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Summary." hidden="1">{#N/A,#N/A,FALSE,"Matrix";#N/A,#N/A,FALSE,"Executive";#N/A,#N/A,FALSE,"Summary"}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SQ">#REF!</definedName>
    <definedName name="WSW">#REF!</definedName>
    <definedName name="WSWSS">#REF!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'[28]LIMA-CANTA'!#REF!</definedName>
    <definedName name="xGraph11" hidden="1">'[28]LIMA-CANTA'!#REF!</definedName>
    <definedName name="xxx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[44]PRESUPUESTO!#REF!,[44]PRESUPUESTO!#REF!,[44]PRESUPUESTO!#REF!,[44]PRESUPUESTO!#REF!,[44]PRESUPUESTO!#REF!,[44]PRESUPUESTO!#REF!,[44]PRESUPUESTO!#REF!,[44]PRESUPUESTO!#REF!,[44]PRESUPUESTO!#REF!,[44]PRESUPUESTO!#REF!,[44]PRESUPUESTO!#REF!,[44]PRESUPUESTO!$A$287:$IV$287,[44]PRESUPUESTO!$A$292:$IV$294</definedName>
    <definedName name="Z_56770540_A97A_11D1_870B_00002143DF72_.wvu.Rows" hidden="1">[44]PRESUPUESTO!#REF!,[44]PRESUPUESTO!#REF!,[44]PRESUPUESTO!#REF!,[44]PRESUPUESTO!#REF!,[44]PRESUPUESTO!#REF!,[44]PRESUPUESTO!#REF!,[44]PRESUPUESTO!#REF!,[44]PRESUPUESTO!#REF!,[44]PRESUPUESTO!#REF!,[44]PRESUPUESTO!#REF!,[44]PRESUPUESTO!#REF!,[44]PRESUPUESTO!$A$287:$IV$287,[44]PRESUPUESTO!$A$292:$IV$294</definedName>
    <definedName name="ZANJAS">#REF!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 iterateCount="5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8" l="1"/>
  <c r="F16" i="28"/>
  <c r="F21" i="28"/>
  <c r="G29" i="27"/>
  <c r="G115" i="27"/>
  <c r="G106" i="27"/>
  <c r="G79" i="27"/>
  <c r="G63" i="27"/>
  <c r="G62" i="27"/>
  <c r="G53" i="27"/>
  <c r="G39" i="27"/>
  <c r="I12" i="28" l="1"/>
  <c r="K12" i="28" s="1"/>
  <c r="I16" i="28"/>
  <c r="K16" i="28"/>
  <c r="I20" i="28"/>
  <c r="K20" i="28"/>
  <c r="H28" i="28"/>
  <c r="I28" i="28" s="1"/>
  <c r="K28" i="28" s="1"/>
  <c r="I45" i="28"/>
  <c r="K45" i="28"/>
  <c r="G74" i="27"/>
  <c r="G119" i="27" s="1"/>
  <c r="G114" i="27"/>
  <c r="G113" i="27"/>
  <c r="G105" i="27"/>
  <c r="G104" i="27"/>
  <c r="F64" i="27"/>
  <c r="F59" i="27"/>
  <c r="F56" i="27"/>
  <c r="F55" i="27"/>
  <c r="F50" i="27"/>
  <c r="F49" i="27"/>
  <c r="F48" i="27"/>
  <c r="F47" i="27"/>
  <c r="F44" i="27"/>
  <c r="F36" i="27"/>
  <c r="F35" i="27"/>
  <c r="G61" i="27"/>
  <c r="G60" i="27"/>
  <c r="G52" i="27"/>
  <c r="G51" i="27"/>
  <c r="F117" i="27" l="1"/>
  <c r="F89" i="27"/>
  <c r="F88" i="27"/>
  <c r="F34" i="28" l="1"/>
  <c r="F37" i="28" l="1"/>
  <c r="F45" i="28"/>
  <c r="F44" i="28"/>
  <c r="F43" i="28"/>
  <c r="F42" i="28"/>
  <c r="F35" i="28"/>
  <c r="F33" i="28"/>
  <c r="F32" i="28" s="1"/>
  <c r="F29" i="28"/>
  <c r="F20" i="28"/>
  <c r="F12" i="28"/>
  <c r="G92" i="27"/>
  <c r="G72" i="27"/>
  <c r="G31" i="27"/>
  <c r="G19" i="27"/>
  <c r="G87" i="27"/>
  <c r="G88" i="27"/>
  <c r="G89" i="27"/>
  <c r="G90" i="27"/>
  <c r="G91" i="27"/>
  <c r="G93" i="27"/>
  <c r="G94" i="27"/>
  <c r="G95" i="27"/>
  <c r="G96" i="27"/>
  <c r="G97" i="27"/>
  <c r="G98" i="27"/>
  <c r="G99" i="27"/>
  <c r="G100" i="27"/>
  <c r="G101" i="27"/>
  <c r="G102" i="27"/>
  <c r="G103" i="27"/>
  <c r="G107" i="27"/>
  <c r="G108" i="27"/>
  <c r="G109" i="27"/>
  <c r="G110" i="27"/>
  <c r="G111" i="27"/>
  <c r="G112" i="27"/>
  <c r="G116" i="27"/>
  <c r="G117" i="27"/>
  <c r="G118" i="27"/>
  <c r="G86" i="27"/>
  <c r="G75" i="27"/>
  <c r="G76" i="27"/>
  <c r="G77" i="27"/>
  <c r="G78" i="27"/>
  <c r="G80" i="27"/>
  <c r="G81" i="27"/>
  <c r="G82" i="27"/>
  <c r="G83" i="27"/>
  <c r="G84" i="27"/>
  <c r="G73" i="27"/>
  <c r="G69" i="27"/>
  <c r="G70" i="27"/>
  <c r="G68" i="27"/>
  <c r="G33" i="27"/>
  <c r="G34" i="27"/>
  <c r="G35" i="27"/>
  <c r="G36" i="27"/>
  <c r="G37" i="27"/>
  <c r="G38" i="27"/>
  <c r="G40" i="27"/>
  <c r="G41" i="27"/>
  <c r="G42" i="27"/>
  <c r="G43" i="27"/>
  <c r="G44" i="27"/>
  <c r="G45" i="27"/>
  <c r="G46" i="27"/>
  <c r="G47" i="27"/>
  <c r="G48" i="27"/>
  <c r="G49" i="27"/>
  <c r="G50" i="27"/>
  <c r="G54" i="27"/>
  <c r="G55" i="27"/>
  <c r="G56" i="27"/>
  <c r="G57" i="27"/>
  <c r="G58" i="27"/>
  <c r="G59" i="27"/>
  <c r="G64" i="27"/>
  <c r="G65" i="27"/>
  <c r="G32" i="27"/>
  <c r="G25" i="27"/>
  <c r="G26" i="27"/>
  <c r="G27" i="27"/>
  <c r="G28" i="27"/>
  <c r="G24" i="27"/>
  <c r="G21" i="27"/>
  <c r="G22" i="27"/>
  <c r="G20" i="27"/>
  <c r="F34" i="24" l="1"/>
  <c r="F36" i="24" s="1"/>
  <c r="F41" i="28"/>
  <c r="F38" i="28"/>
  <c r="F36" i="28" s="1"/>
  <c r="F28" i="28"/>
  <c r="F27" i="28" s="1"/>
  <c r="F8" i="28"/>
  <c r="F48" i="28" l="1"/>
  <c r="F35" i="24" s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<sst xmlns="http://schemas.openxmlformats.org/spreadsheetml/2006/main" count="686" uniqueCount="375">
  <si>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</si>
  <si>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</si>
  <si>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</si>
  <si>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</si>
  <si>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</si>
  <si>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</si>
  <si>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</si>
  <si>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</si>
  <si>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</si>
  <si>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</si>
  <si>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</si>
  <si>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</si>
  <si>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</si>
  <si>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</si>
  <si>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</si>
  <si>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</si>
  <si>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</si>
  <si>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</si>
  <si>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</si>
  <si>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</si>
  <si>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</si>
  <si>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</si>
  <si>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</si>
  <si>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</si>
  <si>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</si>
  <si>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</si>
  <si>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</si>
  <si>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</si>
  <si>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</si>
  <si>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</si>
  <si>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</si>
  <si>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</si>
  <si>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</si>
  <si>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</si>
  <si>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</si>
  <si>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</si>
  <si>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</si>
  <si>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</si>
  <si>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</si>
  <si>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</si>
  <si>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</si>
  <si>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</si>
  <si>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</si>
  <si>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</si>
  <si>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</si>
  <si>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</si>
  <si>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</si>
  <si>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</si>
  <si>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</si>
  <si>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</si>
  <si>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</si>
  <si>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</si>
  <si>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</si>
  <si>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</si>
  <si>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</si>
  <si>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</si>
  <si>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</si>
  <si>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</si>
  <si>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</si>
  <si>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</si>
  <si>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</si>
  <si>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</si>
  <si>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</si>
  <si>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</si>
  <si>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</si>
  <si>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</si>
  <si>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</si>
  <si>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</si>
  <si>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</si>
  <si>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</si>
  <si>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</si>
  <si>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</si>
  <si>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</si>
  <si>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</si>
  <si>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</si>
  <si>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</si>
  <si>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</si>
  <si>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</si>
  <si>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</si>
  <si>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</si>
  <si>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</si>
  <si>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</si>
  <si>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</si>
  <si>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</si>
  <si>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</si>
  <si>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</si>
  <si>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</si>
  <si>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</si>
  <si>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</si>
  <si>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</si>
  <si>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</si>
  <si>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</si>
  <si>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</si>
  <si>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</si>
  <si>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</si>
  <si>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</si>
  <si>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</si>
  <si>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</si>
  <si>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</si>
  <si>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</si>
  <si>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</si>
  <si>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</si>
  <si>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</si>
  <si>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</si>
  <si>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</si>
  <si>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</si>
  <si>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</si>
  <si>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</si>
  <si>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</si>
  <si>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</si>
  <si>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</si>
  <si>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</si>
  <si>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</si>
  <si>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</si>
  <si>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</si>
  <si>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</si>
  <si>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</si>
  <si>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</si>
  <si>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</si>
  <si>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</si>
  <si>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</si>
  <si>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</si>
  <si>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</si>
  <si>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</si>
  <si>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</si>
  <si>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</si>
  <si>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</si>
  <si>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</si>
  <si>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</si>
  <si>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</si>
  <si>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</si>
  <si>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</si>
  <si>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</si>
  <si>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</si>
  <si>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</si>
  <si>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</si>
  <si>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</si>
  <si>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</si>
  <si>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</si>
  <si>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</si>
  <si>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</si>
  <si>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</si>
  <si>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</si>
  <si>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</si>
  <si>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</si>
  <si>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</si>
  <si>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</si>
  <si>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</si>
  <si>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</si>
  <si>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</si>
  <si>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</si>
  <si>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</si>
  <si>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</si>
  <si>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</si>
  <si>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</si>
  <si>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</si>
  <si>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</si>
  <si>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</si>
  <si>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</si>
  <si>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</si>
  <si>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</si>
  <si>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</si>
  <si>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</si>
  <si>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</si>
  <si>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</si>
  <si>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</si>
  <si>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</si>
  <si>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</si>
  <si>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</si>
  <si>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</si>
  <si>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</si>
  <si>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</si>
  <si>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</si>
  <si>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</si>
  <si>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</si>
  <si>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</si>
  <si>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</si>
  <si>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</si>
  <si>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</si>
  <si>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</si>
  <si>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</si>
  <si>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</si>
  <si>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</si>
  <si>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</si>
  <si>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</si>
  <si>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</si>
  <si>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</si>
  <si>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</si>
  <si>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</si>
  <si>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</si>
  <si>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</si>
  <si>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</si>
  <si>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</si>
  <si>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</si>
  <si>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</si>
  <si>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</si>
  <si>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</si>
  <si>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</si>
  <si>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</si>
  <si>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</si>
  <si>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</si>
  <si>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</si>
  <si>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</si>
  <si>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</si>
  <si>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</si>
  <si>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</si>
  <si>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</si>
  <si>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</si>
  <si>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</si>
  <si>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</si>
  <si>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</si>
  <si>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</si>
  <si>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</si>
  <si>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</si>
  <si>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</si>
  <si>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</si>
  <si>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</si>
  <si>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</si>
  <si>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</si>
  <si>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</si>
  <si>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</si>
  <si>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</si>
  <si>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</si>
  <si>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</si>
  <si>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</si>
  <si>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</si>
  <si>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</si>
  <si>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</si>
  <si>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</si>
  <si>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</si>
  <si>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</si>
  <si>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</si>
  <si>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</si>
  <si>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</si>
  <si>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</si>
  <si>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</si>
  <si>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</si>
  <si>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</si>
  <si>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</si>
  <si>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</si>
  <si>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</si>
  <si>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</si>
  <si>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</si>
  <si>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</si>
  <si>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</si>
  <si>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</si>
  <si>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</si>
  <si>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</si>
  <si>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</si>
  <si>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</si>
  <si>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</si>
  <si>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</si>
  <si>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</si>
  <si>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</si>
  <si>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</si>
  <si>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</si>
  <si>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</si>
  <si>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</si>
  <si>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</si>
  <si>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</si>
  <si>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</si>
  <si>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</si>
  <si>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</si>
  <si>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</si>
  <si>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</si>
  <si>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</si>
  <si>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</si>
  <si>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</si>
  <si>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</si>
  <si>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</si>
  <si>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</si>
  <si>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</si>
  <si>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</si>
  <si>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</si>
  <si>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</si>
  <si>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</si>
  <si>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</si>
  <si>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</si>
  <si>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</si>
  <si>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</si>
  <si>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</si>
  <si>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</si>
  <si>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</si>
  <si>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</si>
  <si>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</si>
  <si>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</si>
  <si>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</si>
  <si>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</si>
  <si>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</si>
  <si>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</si>
  <si>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</si>
  <si>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Granulometría Agregado Fino</t>
  </si>
  <si>
    <t>Granulometría Agregado Grueso</t>
  </si>
  <si>
    <t>Ensayos estándar (*)</t>
  </si>
  <si>
    <t>Abrasión los angeles</t>
  </si>
  <si>
    <t>Proctor + CBR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</si>
  <si>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</si>
  <si>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</si>
  <si>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</si>
  <si>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</si>
  <si>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</si>
  <si>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</si>
  <si>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</si>
  <si>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</si>
  <si>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</si>
  <si>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</si>
  <si>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</si>
  <si>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</si>
  <si>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</si>
  <si>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</si>
  <si>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</si>
  <si>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</si>
  <si>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</si>
  <si>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</si>
  <si>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</si>
  <si>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</si>
  <si>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</si>
  <si>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</si>
  <si>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</si>
  <si>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</si>
  <si>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</si>
  <si>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</si>
  <si>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</si>
  <si>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</si>
  <si>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</si>
  <si>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</si>
  <si>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</si>
  <si>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</si>
  <si>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</si>
  <si>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</si>
  <si>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</si>
  <si>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</si>
  <si>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Movilización y desmovilización de equipos de geofísica</t>
  </si>
  <si>
    <t>Glb</t>
  </si>
  <si>
    <t>Movilización y desmovilización de materiales y equipos para calicatas</t>
  </si>
  <si>
    <t>Calicatas (manuales) hasta encontrar N.F o suelo rocoso</t>
  </si>
  <si>
    <t>Densidad in situ (mediante cono de 6" o macrocono de 12")</t>
  </si>
  <si>
    <t xml:space="preserve">Ensayos de granulometria Global </t>
  </si>
  <si>
    <t>Perforaciones Diamantinas (30m cada uno)</t>
  </si>
  <si>
    <t>Triaxial CD 6"</t>
  </si>
  <si>
    <t>Corte directo convencional</t>
  </si>
  <si>
    <t>Ingeniero HSEC</t>
  </si>
  <si>
    <t>dias</t>
  </si>
  <si>
    <t>P.U. 
($)</t>
  </si>
  <si>
    <t>Tipo de cambio</t>
  </si>
  <si>
    <t>Examenes médicos, EPP. SCTR</t>
  </si>
  <si>
    <t>GLB</t>
  </si>
  <si>
    <t>Articulos de seguridad para trabajos de alta pendiente</t>
  </si>
  <si>
    <t>Camioneta</t>
  </si>
  <si>
    <t>Trasporte Lima-Lunahuana-Lima</t>
  </si>
  <si>
    <t>Alojamiento</t>
  </si>
  <si>
    <t>Alimentación</t>
  </si>
  <si>
    <t>Vigilancia</t>
  </si>
  <si>
    <t>Baños químicos</t>
  </si>
  <si>
    <t>Abastecimiento de agua - camión cisterna</t>
  </si>
  <si>
    <t>Traslado de muestras</t>
  </si>
  <si>
    <t>Movilización y desmovilización de 01 equipos de perforación</t>
  </si>
  <si>
    <t>UTILIDAD (5%)</t>
  </si>
  <si>
    <t>TERRAESTABLE SAC</t>
  </si>
  <si>
    <t>Elaboración de Informe de Mecanica de Suelos</t>
  </si>
  <si>
    <t>Elaboración de Informe de Geomecánica</t>
  </si>
  <si>
    <t>Sprinter</t>
  </si>
  <si>
    <t>Logueo Geotécnico de Perforaciones</t>
  </si>
  <si>
    <t>Sulfatos AF</t>
  </si>
  <si>
    <t>Cloruros AF</t>
  </si>
  <si>
    <t>Sales solubles AF</t>
  </si>
  <si>
    <t>Sulfatos AG</t>
  </si>
  <si>
    <t>Cloruros AG</t>
  </si>
  <si>
    <t>Sales solubles AG</t>
  </si>
  <si>
    <t>Sales solubles en agregados</t>
  </si>
  <si>
    <t>Elaboración de Informe de Geotecnia</t>
  </si>
  <si>
    <t>Ingeniero Asistente en Geotecnia</t>
  </si>
  <si>
    <t xml:space="preserve">Jefe de Equipo de Estudio Geotécnico </t>
  </si>
  <si>
    <t>Tecnico de suelos</t>
  </si>
  <si>
    <t>Ingeniero de oficina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</si>
</sst>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sz val="11"/>
      <color rgb="FF002060"/>
      <name val="Calibri"/>
      <family val="2"/>
      <scheme val="minor"/>
    </font>
    <font>
      <sz val="10"/>
      <color theme="0" tint="-0.34998626667073579"/>
      <name val="Arial"/>
      <family val="2"/>
    </font>
    <font>
      <sz val="10"/>
      <color theme="0" tint="-0.34998626667073579"/>
      <name val="Arial Narrow"/>
      <family val="2"/>
    </font>
    <font>
      <b/>
      <sz val="11"/>
      <color theme="0" tint="-0.34998626667073579"/>
      <name val="Calibri"/>
      <family val="2"/>
      <scheme val="minor"/>
    </font>
    <font>
      <b/>
      <sz val="10"/>
      <color theme="0" tint="-0.34998626667073579"/>
      <name val="Arial Narrow"/>
      <family val="2"/>
    </font>
    <font>
      <sz val="10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4" fontId="2" fillId="0" borderId="0" xfId="0" applyNumberFormat="1" applyFont="1"/>
    <xf numFmtId="3" fontId="3" fillId="0" borderId="1" xfId="2" applyNumberFormat="1" applyFont="1" applyFill="1" applyBorder="1" applyAlignment="1">
      <alignment horizontal="center" vertical="center"/>
    </xf>
    <xf numFmtId="4" fontId="0" fillId="0" borderId="1" xfId="2" applyNumberFormat="1" applyFont="1" applyFill="1" applyBorder="1" applyAlignment="1">
      <alignment horizontal="right"/>
    </xf>
    <xf numFmtId="4" fontId="3" fillId="0" borderId="1" xfId="2" applyNumberFormat="1" applyFont="1" applyFill="1" applyBorder="1" applyAlignment="1">
      <alignment horizontal="right" vertical="center"/>
    </xf>
    <xf numFmtId="4" fontId="16" fillId="0" borderId="27" xfId="4" applyNumberFormat="1" applyFont="1" applyBorder="1" applyAlignment="1">
      <alignment horizontal="right" vertical="center"/>
    </xf>
    <xf numFmtId="4" fontId="18" fillId="9" borderId="24" xfId="4" applyNumberFormat="1" applyFont="1" applyFill="1" applyBorder="1" applyAlignment="1">
      <alignment horizontal="right" vertical="center"/>
    </xf>
    <xf numFmtId="4" fontId="16" fillId="10" borderId="29" xfId="4" applyNumberFormat="1" applyFont="1" applyFill="1" applyBorder="1" applyAlignment="1">
      <alignment horizontal="center" vertical="center"/>
    </xf>
    <xf numFmtId="4" fontId="16" fillId="10" borderId="33" xfId="4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/>
    </xf>
    <xf numFmtId="164" fontId="0" fillId="0" borderId="0" xfId="0" applyNumberFormat="1"/>
    <xf numFmtId="0" fontId="3" fillId="4" borderId="0" xfId="0" applyFont="1" applyFill="1" applyAlignment="1">
      <alignment horizontal="left"/>
    </xf>
    <xf numFmtId="0" fontId="25" fillId="11" borderId="0" xfId="4" applyFont="1" applyFill="1" applyAlignment="1">
      <alignment vertical="center"/>
    </xf>
    <xf numFmtId="0" fontId="26" fillId="11" borderId="0" xfId="4" applyFont="1" applyFill="1" applyAlignment="1">
      <alignment vertical="center"/>
    </xf>
    <xf numFmtId="0" fontId="28" fillId="11" borderId="0" xfId="4" applyFont="1" applyFill="1" applyAlignment="1">
      <alignment vertical="center"/>
    </xf>
    <xf numFmtId="0" fontId="26" fillId="11" borderId="0" xfId="4" applyFont="1" applyFill="1" applyAlignment="1">
      <alignment horizontal="center" vertical="center"/>
    </xf>
    <xf numFmtId="0" fontId="27" fillId="11" borderId="0" xfId="0" applyFont="1" applyFill="1" applyAlignment="1">
      <alignment vertical="center"/>
    </xf>
    <xf numFmtId="0" fontId="27" fillId="11" borderId="0" xfId="0" applyFont="1" applyFill="1" applyAlignment="1">
      <alignment horizontal="center" vertical="center"/>
    </xf>
    <xf numFmtId="4" fontId="0" fillId="0" borderId="44" xfId="2" applyNumberFormat="1" applyFont="1" applyFill="1" applyBorder="1" applyAlignment="1">
      <alignment horizontal="right"/>
    </xf>
    <xf numFmtId="4" fontId="3" fillId="0" borderId="44" xfId="2" applyNumberFormat="1" applyFont="1" applyFill="1" applyBorder="1" applyAlignment="1">
      <alignment horizontal="right" vertical="center"/>
    </xf>
    <xf numFmtId="4" fontId="0" fillId="0" borderId="0" xfId="0" applyNumberFormat="1"/>
    <xf numFmtId="0" fontId="3" fillId="2" borderId="1" xfId="0" applyFont="1" applyFill="1" applyBorder="1" applyAlignment="1">
      <alignment horizontal="left"/>
    </xf>
    <xf numFmtId="4" fontId="2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0" fontId="24" fillId="0" borderId="1" xfId="0" applyFont="1" applyBorder="1" applyAlignment="1">
      <alignment horizontal="left"/>
    </xf>
    <xf numFmtId="4" fontId="3" fillId="2" borderId="1" xfId="2" applyNumberFormat="1" applyFont="1" applyFill="1" applyBorder="1" applyAlignment="1">
      <alignment horizontal="right" vertical="center"/>
    </xf>
    <xf numFmtId="4" fontId="29" fillId="11" borderId="0" xfId="4" applyNumberFormat="1" applyFont="1" applyFill="1" applyAlignment="1">
      <alignment vertical="center"/>
    </xf>
    <xf numFmtId="4" fontId="16" fillId="0" borderId="31" xfId="4" applyNumberFormat="1" applyFont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8">
    <cellStyle name="Millares" xfId="2" builtinId="3"/>
    <cellStyle name="Millares 2" xfId="7" xr:uid="{CBC2DB4A-F95F-4516-B865-D2EE7316FB28}"/>
    <cellStyle name="Normal" xfId="0" builtinId="0"/>
    <cellStyle name="Normal 2" xfId="1" xr:uid="{00000000-0005-0000-0000-000001000000}"/>
    <cellStyle name="Normal 2 3" xfId="4" xr:uid="{EBF1366D-0FC9-4153-8961-C5A7B83243FB}"/>
    <cellStyle name="Normal 4 2" xfId="6" xr:uid="{71B9EE0B-1351-4807-98BD-FB38FE873719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microsoft.com/office/2017/10/relationships/person" Target="persons/person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3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tecnica01\!tacho\WINDOWS\ESCRITORIO\ANALISIS%20ALQUILER%20FERREYR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rabajos\INTER\nuevo%20presupuest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NEWMONT\LaQuinua-Cerro%20Negro-Quilish\EPC\ProposalCostr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Carretera%20Rioja%20-%20Tarapoto%20TIII\Liquidaci&#243;n%20final\Metrados\3.00%20Pavimentos\3.02.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FORMATO%20PRESUPUESTO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Steve%20Castillo\Documents\SANDWELL\PROJECTS\03%20Puerto%20Vegueta%20-%20Tramarsa%20-%20352006\Tecnico\02%20Recibidos\08%20Presupuesto%20revisado%20Vancouver\352006%20-%20Alt2%20(dts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jmtorres\Configuraci&#243;n%20local\Archivos%20temporales%20de%20Internet\Content.Outlook\BWIXCZ0Q\HV%20CP4430%20KALLPA%20Pack%20%232%20R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P%20Adicionales%202B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TINTAYA\Tintaya_EPCM_1199\ProposalCostr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ACASS\Licitacion\OBRAS%20_BTOMIRANDA\TARIFA%20EQ%20MEC\TARIFA%20EQ_30-09-2000%20RE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rabajos\ORCOPAMPA\presupuestos\PresupAdicio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cadiso365.sharepoint.com/pu%20y%20presupuestos/Tarifas%20Alquiler%20Horari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BHP\TINTAYA\Tintaya_EPCM_1199\ProposalCostr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GMD\Freeport\0001_Freeport%20OHS-2%20EPCM\CM\Expats\ProposalCostr_0125_13x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pto_ppto\01%20Presupuestos\Mineria\2009\DOC-042-09%20PAD%204B%20Cerro%20Verde\02%20Presupuesto\03%20Ppto\Costo%20Directo\06.Programa_2009_Rev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Mdelvalle\martin\Translei\Excel\Obras\Ares2004\PtoAres2004_Presentaci&#243;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Licitaciones\IRSA%20SUR\Presup%20Carr%20ODB%20rev%20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TEMP\GMD_ep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Gustavo%20Rios\CP4346%20Mitsui\Cp-4346%20Mitsui%20Combined%20Cycle%20Conversion%20Rev%20I%2029-01-1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Project%20Controls\Spence_0901\ProposalCost-0910-REV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WINDOWS\Desktop\GMD_Aus_r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GMD\Chuquicamata\CVRD\Brazil%20Columbia%20Pre-Feasibility\GM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opuestas\SPCC\ToquepalaConExpEPLS\ManagementReview\GMD_r2_Stg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laneamiento\Area\Formatos\Formato%20401.402.501%20Indirectos-Cierre-Fluj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Project%20Controls\GMD\GMD\BAH_BASE_r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Collahuasi\Ujina\ProposalCostr_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Metaleras%20%2011%20m%20%20cerrado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P.U. Est"/>
      <sheetName val="P.U. arq"/>
      <sheetName val="#REF"/>
      <sheetName val="ALTERNATIVA EQUIPOS"/>
      <sheetName val="FERREYROS_NOV-99"/>
      <sheetName val="ANALISIS_ALQUILER_FERREYROS"/>
      <sheetName val="Inst_Index"/>
      <sheetName val="Parametros"/>
      <sheetName val="P_U__Est"/>
      <sheetName val="P_U__arq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FERREYROS_NOV-991"/>
      <sheetName val="ANALISIS_ALQUILER_FERREYROS1"/>
      <sheetName val="Presupuesto"/>
      <sheetName val="Presup"/>
      <sheetName val="P13 Tabiqueria y Albañileria"/>
      <sheetName val="Risk"/>
      <sheetName val="POSESIÓN 2002"/>
      <sheetName val="POSESIÓN_2002"/>
      <sheetName val="Limit_ACC_A"/>
      <sheetName val="p_unit"/>
      <sheetName val="FERREYROS_NOV-992"/>
      <sheetName val="ANALISIS_ALQUILER_FERREYROS2"/>
      <sheetName val="P_U__Est1"/>
      <sheetName val="P_U__arq1"/>
      <sheetName val="ALTERNATIVA_EQUIPOS"/>
      <sheetName val="FORMA-_RE1"/>
      <sheetName val="P13_Tabiqueria_y_Albañileria"/>
      <sheetName val="POSESIÓN_2002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Viguetas 36 REAL"/>
      <sheetName val="Hoja1"/>
      <sheetName val="Partidas"/>
      <sheetName val="Viguetas 24"/>
      <sheetName val="Viguetas 36"/>
      <sheetName val="Perfil H"/>
      <sheetName val="H"/>
      <sheetName val="Hoja2"/>
      <sheetName val="Viguetas_36_REAL"/>
      <sheetName val="Viguetas_24"/>
      <sheetName val="Viguetas_36"/>
      <sheetName val="Perfil_H"/>
      <sheetName val="OS"/>
      <sheetName val="Applications"/>
      <sheetName val="Viguetas_36_REAL1"/>
      <sheetName val="Viguetas_241"/>
      <sheetName val="Viguetas_361"/>
      <sheetName val="Perfil_H1"/>
      <sheetName val="inter"/>
      <sheetName val="Viguetas_36_REAL2"/>
      <sheetName val="Viguetas_242"/>
      <sheetName val="Viguetas_362"/>
      <sheetName val="Perfil_H2"/>
      <sheetName val="ANALISIS ALQUILER FERREYROS"/>
      <sheetName val="PUNIT"/>
      <sheetName val="Condicion"/>
      <sheetName val="PIP"/>
      <sheetName val="10241EQLIST"/>
      <sheetName val="ANALISIS_ALQUILER_FERREYROS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CONSTR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Relocation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DATOS"/>
      <sheetName val="ACOSTOS"/>
      <sheetName val="INSUMOS"/>
      <sheetName val="PRESUPUESTO"/>
      <sheetName val="#¡REF"/>
      <sheetName val="Project_Summary"/>
      <sheetName val="GMD_SUMM"/>
      <sheetName val="Salary_Schedules"/>
      <sheetName val="PR_Adds"/>
      <sheetName val="Work_Week"/>
      <sheetName val="RFP_CODES"/>
      <sheetName val="Bus__Travel"/>
      <sheetName val="TRVL_SF_BSC"/>
      <sheetName val="TRVL_SF_DET"/>
      <sheetName val="TRVL_TOR__BSC"/>
      <sheetName val="TRVL_TOR_DET"/>
      <sheetName val="TRVL_LIM_BSC"/>
      <sheetName val="TRVL_LIM_DET"/>
      <sheetName val="TRVL_CON_BSC"/>
      <sheetName val="TRVL_CON_DET"/>
      <sheetName val="Valores_Fijos"/>
      <sheetName val="costos"/>
      <sheetName val="Gantt"/>
      <sheetName val="DIR__MONTE"/>
      <sheetName val="CPU"/>
      <sheetName val="IND__MONTEGRANDE"/>
      <sheetName val="ProposalCostr0"/>
      <sheetName val="Listado"/>
      <sheetName val="flujo"/>
      <sheetName val="CINDIREC"/>
      <sheetName val="MLISMMF"/>
      <sheetName val="10241EQLIST"/>
      <sheetName val="10241PIP1ON-SITE"/>
      <sheetName val="Register"/>
      <sheetName val="Key Metrics"/>
      <sheetName val="COSTS"/>
      <sheetName val="puni"/>
      <sheetName val="STL"/>
      <sheetName val="M &amp; E"/>
      <sheetName val="PR-BF"/>
      <sheetName val="UP_DN"/>
      <sheetName val="PL"/>
      <sheetName val="IDL"/>
      <sheetName val="ID_AT_MT_CL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Project_Summary1"/>
      <sheetName val="GMD_SUMM1"/>
      <sheetName val="Salary_Schedules1"/>
      <sheetName val="PR_Adds1"/>
      <sheetName val="Work_Week1"/>
      <sheetName val="RFP_CODES1"/>
      <sheetName val="Bus__Travel1"/>
      <sheetName val="TRVL_SF_BSC1"/>
      <sheetName val="TRVL_SF_DET1"/>
      <sheetName val="TRVL_TOR__BSC1"/>
      <sheetName val="TRVL_TOR_DET1"/>
      <sheetName val="TRVL_LIM_BSC1"/>
      <sheetName val="TRVL_LIM_DET1"/>
      <sheetName val="TRVL_CON_BSC1"/>
      <sheetName val="TRVL_CON_DET1"/>
      <sheetName val="RES"/>
      <sheetName val="STN"/>
      <sheetName val="Generic Inputs"/>
      <sheetName val="MHR REPORTS"/>
      <sheetName val="Valores Unitarios"/>
      <sheetName val="Val. Unit. Electr. e Instr."/>
      <sheetName val="8ColsFeb07"/>
      <sheetName val="Project_Summary2"/>
      <sheetName val="GMD_SUMM2"/>
      <sheetName val="Salary_Schedules2"/>
      <sheetName val="PR_Adds2"/>
      <sheetName val="Work_Week2"/>
      <sheetName val="RFP_CODES2"/>
      <sheetName val="Bus__Travel2"/>
      <sheetName val="TRVL_SF_BSC2"/>
      <sheetName val="TRVL_SF_DET2"/>
      <sheetName val="TRVL_TOR__BSC2"/>
      <sheetName val="TRVL_TOR_DET2"/>
      <sheetName val="TRVL_LIM_BSC2"/>
      <sheetName val="TRVL_LIM_DET2"/>
      <sheetName val="TRVL_CON_BSC2"/>
      <sheetName val="TRVL_CON_DET2"/>
      <sheetName val="SICAF_C-1302"/>
      <sheetName val="Project_Summary3"/>
      <sheetName val="GMD_SUMM3"/>
      <sheetName val="Salary_Schedules3"/>
      <sheetName val="PR_Adds3"/>
      <sheetName val="Work_Week3"/>
      <sheetName val="RFP_CODES3"/>
      <sheetName val="Bus__Travel3"/>
      <sheetName val="TRVL_SF_BSC3"/>
      <sheetName val="TRVL_SF_DET3"/>
      <sheetName val="TRVL_TOR__BSC3"/>
      <sheetName val="TRVL_TOR_DET3"/>
      <sheetName val="TRVL_LIM_BSC3"/>
      <sheetName val="TRVL_LIM_DET3"/>
      <sheetName val="TRVL_CON_BSC3"/>
      <sheetName val="TRVL_CON_DET3"/>
      <sheetName val="SICAF_C-13022"/>
      <sheetName val="Project_Summary4"/>
      <sheetName val="GMD_SUMM4"/>
      <sheetName val="Salary_Schedules4"/>
      <sheetName val="PR_Adds4"/>
      <sheetName val="Work_Week4"/>
      <sheetName val="RFP_CODES4"/>
      <sheetName val="Bus__Travel4"/>
      <sheetName val="TRVL_SF_BSC4"/>
      <sheetName val="TRVL_SF_DET4"/>
      <sheetName val="TRVL_TOR__BSC4"/>
      <sheetName val="TRVL_TOR_DET4"/>
      <sheetName val="TRVL_LIM_BSC4"/>
      <sheetName val="TRVL_LIM_DET4"/>
      <sheetName val="TRVL_CON_BSC4"/>
      <sheetName val="TRVL_CON_DET4"/>
      <sheetName val="Project_Summary5"/>
      <sheetName val="GMD_SUMM5"/>
      <sheetName val="Salary_Schedules5"/>
      <sheetName val="PR_Adds5"/>
      <sheetName val="Work_Week5"/>
      <sheetName val="RFP_CODES5"/>
      <sheetName val="Bus__Travel5"/>
      <sheetName val="TRVL_SF_BSC5"/>
      <sheetName val="TRVL_SF_DET5"/>
      <sheetName val="TRVL_TOR__BSC5"/>
      <sheetName val="TRVL_TOR_DET5"/>
      <sheetName val="TRVL_LIM_BSC5"/>
      <sheetName val="TRVL_LIM_DET5"/>
      <sheetName val="TRVL_CON_BSC5"/>
      <sheetName val="TRVL_CON_DET5"/>
      <sheetName val="p_unit"/>
      <sheetName val="Project_Summary6"/>
      <sheetName val="GMD_SUMM6"/>
      <sheetName val="Salary_Schedules6"/>
      <sheetName val="PR_Adds6"/>
      <sheetName val="Work_Week6"/>
      <sheetName val="RFP_CODES6"/>
      <sheetName val="Bus__Travel6"/>
      <sheetName val="TRVL_SF_BSC6"/>
      <sheetName val="TRVL_SF_DET6"/>
      <sheetName val="TRVL_TOR__BSC6"/>
      <sheetName val="TRVL_TOR_DET6"/>
      <sheetName val="TRVL_LIM_BSC6"/>
      <sheetName val="TRVL_LIM_DET6"/>
      <sheetName val="TRVL_CON_BSC6"/>
      <sheetName val="TRVL_CON_DET6"/>
      <sheetName val="SICAF_C-13025"/>
      <sheetName val="Project_Summary7"/>
      <sheetName val="GMD_SUMM7"/>
      <sheetName val="Salary_Schedules7"/>
      <sheetName val="PR_Adds7"/>
      <sheetName val="Work_Week7"/>
      <sheetName val="RFP_CODES7"/>
      <sheetName val="Bus__Travel7"/>
      <sheetName val="TRVL_SF_BSC7"/>
      <sheetName val="TRVL_SF_DET7"/>
      <sheetName val="TRVL_TOR__BSC7"/>
      <sheetName val="TRVL_TOR_DET7"/>
      <sheetName val="TRVL_LIM_BSC7"/>
      <sheetName val="TRVL_LIM_DET7"/>
      <sheetName val="TRVL_CON_BSC7"/>
      <sheetName val="TRVL_CON_DET7"/>
      <sheetName val="Data"/>
      <sheetName val="INFO"/>
      <sheetName val="SUM-$"/>
      <sheetName val="SUM-UF"/>
      <sheetName val="SUMMARY-SOLD"/>
      <sheetName val="EQFL$-Tes$"/>
      <sheetName val="SUMMARY-COM-KM"/>
      <sheetName val="Project_Summary8"/>
      <sheetName val="GMD_SUMM8"/>
      <sheetName val="Salary_Schedules8"/>
      <sheetName val="PR_Adds8"/>
      <sheetName val="Work_Week8"/>
      <sheetName val="RFP_CODES8"/>
      <sheetName val="Bus__Travel8"/>
      <sheetName val="TRVL_SF_BSC8"/>
      <sheetName val="TRVL_SF_DET8"/>
      <sheetName val="TRVL_TOR__BSC8"/>
      <sheetName val="TRVL_TOR_DET8"/>
      <sheetName val="TRVL_LIM_BSC8"/>
      <sheetName val="TRVL_LIM_DET8"/>
      <sheetName val="TRVL_CON_BSC8"/>
      <sheetName val="TRVL_CON_DET8"/>
      <sheetName val="Base_de_Datos7"/>
      <sheetName val="Tablas_para_docto7"/>
      <sheetName val="Caratula"/>
      <sheetName val="Project_Summary9"/>
      <sheetName val="GMD_SUMM9"/>
      <sheetName val="Salary_Schedules9"/>
      <sheetName val="PR_Adds9"/>
      <sheetName val="Work_Week9"/>
      <sheetName val="RFP_CODES9"/>
      <sheetName val="Bus__Travel9"/>
      <sheetName val="TRVL_SF_BSC9"/>
      <sheetName val="TRVL_SF_DET9"/>
      <sheetName val="TRVL_TOR__BSC9"/>
      <sheetName val="TRVL_TOR_DET9"/>
      <sheetName val="TRVL_LIM_BSC9"/>
      <sheetName val="TRVL_LIM_DET9"/>
      <sheetName val="TRVL_CON_BSC9"/>
      <sheetName val="TRVL_CON_DET9"/>
      <sheetName val="Project_Summary10"/>
      <sheetName val="GMD_SUMM10"/>
      <sheetName val="Salary_Schedules10"/>
      <sheetName val="PR_Adds10"/>
      <sheetName val="Work_Week10"/>
      <sheetName val="RFP_CODES10"/>
      <sheetName val="Bus__Travel10"/>
      <sheetName val="TRVL_SF_BSC10"/>
      <sheetName val="TRVL_SF_DET10"/>
      <sheetName val="TRVL_TOR__BSC10"/>
      <sheetName val="TRVL_TOR_DET10"/>
      <sheetName val="TRVL_LIM_BSC10"/>
      <sheetName val="TRVL_LIM_DET10"/>
      <sheetName val="TRVL_CON_BSC10"/>
      <sheetName val="TRVL_CON_DET10"/>
      <sheetName val="Flujo_(2)1"/>
      <sheetName val="Project_Summary11"/>
      <sheetName val="GMD_SUMM11"/>
      <sheetName val="Salary_Schedules11"/>
      <sheetName val="PR_Adds11"/>
      <sheetName val="Work_Week11"/>
      <sheetName val="RFP_CODES11"/>
      <sheetName val="Bus__Travel11"/>
      <sheetName val="TRVL_SF_BSC11"/>
      <sheetName val="TRVL_SF_DET11"/>
      <sheetName val="TRVL_TOR__BSC11"/>
      <sheetName val="TRVL_TOR_DET11"/>
      <sheetName val="TRVL_LIM_BSC11"/>
      <sheetName val="TRVL_LIM_DET11"/>
      <sheetName val="TRVL_CON_BSC11"/>
      <sheetName val="TRVL_CON_DET11"/>
      <sheetName val="Project_Summary12"/>
      <sheetName val="GMD_SUMM12"/>
      <sheetName val="Salary_Schedules12"/>
      <sheetName val="PR_Adds12"/>
      <sheetName val="Work_Week12"/>
      <sheetName val="RFP_CODES12"/>
      <sheetName val="Bus__Travel12"/>
      <sheetName val="TRVL_SF_BSC12"/>
      <sheetName val="TRVL_SF_DET12"/>
      <sheetName val="TRVL_TOR__BSC12"/>
      <sheetName val="TRVL_TOR_DET12"/>
      <sheetName val="TRVL_LIM_BSC12"/>
      <sheetName val="TRVL_LIM_DET12"/>
      <sheetName val="TRVL_CON_BSC12"/>
      <sheetName val="TRVL_CON_DET12"/>
      <sheetName val="Project_Summary13"/>
      <sheetName val="GMD_SUMM13"/>
      <sheetName val="Salary_Schedules13"/>
      <sheetName val="PR_Adds13"/>
      <sheetName val="Work_Week13"/>
      <sheetName val="RFP_CODES13"/>
      <sheetName val="Bus__Travel13"/>
      <sheetName val="TRVL_SF_BSC13"/>
      <sheetName val="TRVL_SF_DET13"/>
      <sheetName val="TRVL_TOR__BSC13"/>
      <sheetName val="TRVL_TOR_DET13"/>
      <sheetName val="TRVL_LIM_BSC13"/>
      <sheetName val="TRVL_LIM_DET13"/>
      <sheetName val="TRVL_CON_BSC13"/>
      <sheetName val="TRVL_CON_DET13"/>
      <sheetName val="Project_Summary15"/>
      <sheetName val="GMD_SUMM15"/>
      <sheetName val="Salary_Schedules15"/>
      <sheetName val="PR_Adds15"/>
      <sheetName val="Work_Week15"/>
      <sheetName val="RFP_CODES15"/>
      <sheetName val="Bus__Travel15"/>
      <sheetName val="TRVL_SF_BSC15"/>
      <sheetName val="TRVL_SF_DET15"/>
      <sheetName val="TRVL_TOR__BSC15"/>
      <sheetName val="TRVL_TOR_DET15"/>
      <sheetName val="TRVL_LIM_BSC15"/>
      <sheetName val="TRVL_LIM_DET15"/>
      <sheetName val="TRVL_CON_BSC15"/>
      <sheetName val="TRVL_CON_DET15"/>
      <sheetName val="Project_Summary14"/>
      <sheetName val="GMD_SUMM14"/>
      <sheetName val="Salary_Schedules14"/>
      <sheetName val="PR_Adds14"/>
      <sheetName val="Work_Week14"/>
      <sheetName val="RFP_CODES14"/>
      <sheetName val="Bus__Travel14"/>
      <sheetName val="TRVL_SF_BSC14"/>
      <sheetName val="TRVL_SF_DET14"/>
      <sheetName val="TRVL_TOR__BSC14"/>
      <sheetName val="TRVL_TOR_DET14"/>
      <sheetName val="TRVL_LIM_BSC14"/>
      <sheetName val="TRVL_LIM_DET14"/>
      <sheetName val="TRVL_CON_BSC14"/>
      <sheetName val="TRVL_CON_DET14"/>
      <sheetName val="Project_Summary16"/>
      <sheetName val="GMD_SUMM16"/>
      <sheetName val="Salary_Schedules16"/>
      <sheetName val="PR_Adds16"/>
      <sheetName val="Work_Week16"/>
      <sheetName val="RFP_CODES16"/>
      <sheetName val="Bus__Travel16"/>
      <sheetName val="TRVL_SF_BSC16"/>
      <sheetName val="TRVL_SF_DET16"/>
      <sheetName val="TRVL_TOR__BSC16"/>
      <sheetName val="TRVL_TOR_DET16"/>
      <sheetName val="TRVL_LIM_BSC16"/>
      <sheetName val="TRVL_LIM_DET16"/>
      <sheetName val="TRVL_CON_BSC16"/>
      <sheetName val="TRVL_CON_DET16"/>
      <sheetName val="Project_Summary17"/>
      <sheetName val="GMD_SUMM17"/>
      <sheetName val="Salary_Schedules17"/>
      <sheetName val="PR_Adds17"/>
      <sheetName val="Work_Week17"/>
      <sheetName val="RFP_CODES17"/>
      <sheetName val="Bus__Travel17"/>
      <sheetName val="TRVL_SF_BSC17"/>
      <sheetName val="TRVL_SF_DET17"/>
      <sheetName val="TRVL_TOR__BSC17"/>
      <sheetName val="TRVL_TOR_DET17"/>
      <sheetName val="TRVL_LIM_BSC17"/>
      <sheetName val="TRVL_LIM_DET17"/>
      <sheetName val="TRVL_CON_BSC17"/>
      <sheetName val="TRVL_CON_DET17"/>
      <sheetName val="Base_de_Datos10"/>
      <sheetName val="Tablas_para_docto10"/>
      <sheetName val="Relaves_11"/>
      <sheetName val="Project_Summary18"/>
      <sheetName val="GMD_SUMM18"/>
      <sheetName val="Salary_Schedules18"/>
      <sheetName val="PR_Adds18"/>
      <sheetName val="Work_Week18"/>
      <sheetName val="RFP_CODES18"/>
      <sheetName val="Bus__Travel18"/>
      <sheetName val="TRVL_SF_BSC18"/>
      <sheetName val="TRVL_SF_DET18"/>
      <sheetName val="TRVL_TOR__BSC18"/>
      <sheetName val="TRVL_TOR_DET18"/>
      <sheetName val="TRVL_LIM_BSC18"/>
      <sheetName val="TRVL_LIM_DET18"/>
      <sheetName val="TRVL_CON_BSC18"/>
      <sheetName val="TRVL_CON_DET18"/>
      <sheetName val="Base_de_Datos18"/>
      <sheetName val="Tablas_para_docto18"/>
      <sheetName val="Project_Summary19"/>
      <sheetName val="GMD_SUMM19"/>
      <sheetName val="Salary_Schedules19"/>
      <sheetName val="PR_Adds19"/>
      <sheetName val="Work_Week19"/>
      <sheetName val="RFP_CODES19"/>
      <sheetName val="Bus__Travel19"/>
      <sheetName val="TRVL_SF_BSC19"/>
      <sheetName val="TRVL_SF_DET19"/>
      <sheetName val="TRVL_TOR__BSC19"/>
      <sheetName val="TRVL_TOR_DET19"/>
      <sheetName val="TRVL_LIM_BSC19"/>
      <sheetName val="TRVL_LIM_DET19"/>
      <sheetName val="TRVL_CON_BSC19"/>
      <sheetName val="TRVL_CON_DET19"/>
      <sheetName val="Project_Summary21"/>
      <sheetName val="GMD_SUMM21"/>
      <sheetName val="Salary_Schedules21"/>
      <sheetName val="PR_Adds21"/>
      <sheetName val="Work_Week21"/>
      <sheetName val="RFP_CODES21"/>
      <sheetName val="Bus__Travel21"/>
      <sheetName val="TRVL_SF_BSC21"/>
      <sheetName val="TRVL_SF_DET21"/>
      <sheetName val="TRVL_TOR__BSC21"/>
      <sheetName val="TRVL_TOR_DET21"/>
      <sheetName val="TRVL_LIM_BSC21"/>
      <sheetName val="TRVL_LIM_DET21"/>
      <sheetName val="TRVL_CON_BSC21"/>
      <sheetName val="TRVL_CON_DET21"/>
      <sheetName val="Project_Summary20"/>
      <sheetName val="GMD_SUMM20"/>
      <sheetName val="Salary_Schedules20"/>
      <sheetName val="PR_Adds20"/>
      <sheetName val="Work_Week20"/>
      <sheetName val="RFP_CODES20"/>
      <sheetName val="Bus__Travel20"/>
      <sheetName val="TRVL_SF_BSC20"/>
      <sheetName val="TRVL_SF_DET20"/>
      <sheetName val="TRVL_TOR__BSC20"/>
      <sheetName val="TRVL_TOR_DET20"/>
      <sheetName val="TRVL_LIM_BSC20"/>
      <sheetName val="TRVL_LIM_DET20"/>
      <sheetName val="TRVL_CON_BSC20"/>
      <sheetName val="TRVL_CON_DET20"/>
      <sheetName val="Fig 4-14"/>
      <sheetName val="Project_Summary23"/>
      <sheetName val="GMD_SUMM23"/>
      <sheetName val="Salary_Schedules23"/>
      <sheetName val="PR_Adds23"/>
      <sheetName val="Work_Week23"/>
      <sheetName val="RFP_CODES23"/>
      <sheetName val="Bus__Travel23"/>
      <sheetName val="TRVL_SF_BSC23"/>
      <sheetName val="TRVL_SF_DET23"/>
      <sheetName val="TRVL_TOR__BSC23"/>
      <sheetName val="TRVL_TOR_DET23"/>
      <sheetName val="TRVL_LIM_BSC23"/>
      <sheetName val="TRVL_LIM_DET23"/>
      <sheetName val="TRVL_CON_BSC23"/>
      <sheetName val="TRVL_CON_DET23"/>
      <sheetName val="M_&amp;_E1"/>
      <sheetName val="Project_Summary22"/>
      <sheetName val="GMD_SUMM22"/>
      <sheetName val="Salary_Schedules22"/>
      <sheetName val="PR_Adds22"/>
      <sheetName val="Work_Week22"/>
      <sheetName val="RFP_CODES22"/>
      <sheetName val="Bus__Travel22"/>
      <sheetName val="TRVL_SF_BSC22"/>
      <sheetName val="TRVL_SF_DET22"/>
      <sheetName val="TRVL_TOR__BSC22"/>
      <sheetName val="TRVL_TOR_DET22"/>
      <sheetName val="TRVL_LIM_BSC22"/>
      <sheetName val="TRVL_LIM_DET22"/>
      <sheetName val="TRVL_CON_BSC22"/>
      <sheetName val="TRVL_CON_DET22"/>
      <sheetName val="M_&amp;_E"/>
      <sheetName val="fld_expense"/>
      <sheetName val="Project_Summary25"/>
      <sheetName val="GMD_SUMM25"/>
      <sheetName val="Salary_Schedules25"/>
      <sheetName val="PR_Adds25"/>
      <sheetName val="Work_Week25"/>
      <sheetName val="RFP_CODES25"/>
      <sheetName val="Bus__Travel25"/>
      <sheetName val="TRVL_SF_BSC25"/>
      <sheetName val="TRVL_SF_DET25"/>
      <sheetName val="TRVL_TOR__BSC25"/>
      <sheetName val="TRVL_TOR_DET25"/>
      <sheetName val="TRVL_LIM_BSC25"/>
      <sheetName val="TRVL_LIM_DET25"/>
      <sheetName val="TRVL_CON_BSC25"/>
      <sheetName val="TRVL_CON_DET25"/>
      <sheetName val="M_&amp;_E3"/>
      <sheetName val="Project_Summary24"/>
      <sheetName val="GMD_SUMM24"/>
      <sheetName val="Salary_Schedules24"/>
      <sheetName val="PR_Adds24"/>
      <sheetName val="Work_Week24"/>
      <sheetName val="RFP_CODES24"/>
      <sheetName val="Bus__Travel24"/>
      <sheetName val="TRVL_SF_BSC24"/>
      <sheetName val="TRVL_SF_DET24"/>
      <sheetName val="TRVL_TOR__BSC24"/>
      <sheetName val="TRVL_TOR_DET24"/>
      <sheetName val="TRVL_LIM_BSC24"/>
      <sheetName val="TRVL_LIM_DET24"/>
      <sheetName val="TRVL_CON_BSC24"/>
      <sheetName val="TRVL_CON_DET24"/>
      <sheetName val="M_&amp;_E2"/>
      <sheetName val="Project_Summary26"/>
      <sheetName val="GMD_SUMM26"/>
      <sheetName val="Salary_Schedules26"/>
      <sheetName val="PR_Adds26"/>
      <sheetName val="Work_Week26"/>
      <sheetName val="RFP_CODES26"/>
      <sheetName val="Bus__Travel26"/>
      <sheetName val="TRVL_SF_BSC26"/>
      <sheetName val="TRVL_SF_DET26"/>
      <sheetName val="TRVL_TOR__BSC26"/>
      <sheetName val="TRVL_TOR_DET26"/>
      <sheetName val="TRVL_LIM_BSC26"/>
      <sheetName val="TRVL_LIM_DET26"/>
      <sheetName val="TRVL_CON_BSC26"/>
      <sheetName val="TRVL_CON_DET26"/>
      <sheetName val="M_&amp;_E4"/>
      <sheetName val="Project_Summary27"/>
      <sheetName val="GMD_SUMM27"/>
      <sheetName val="Salary_Schedules27"/>
      <sheetName val="PR_Adds27"/>
      <sheetName val="Work_Week27"/>
      <sheetName val="RFP_CODES27"/>
      <sheetName val="Bus__Travel27"/>
      <sheetName val="TRVL_SF_BSC27"/>
      <sheetName val="TRVL_SF_DET27"/>
      <sheetName val="TRVL_TOR__BSC27"/>
      <sheetName val="TRVL_TOR_DET27"/>
      <sheetName val="TRVL_LIM_BSC27"/>
      <sheetName val="TRVL_LIM_DET27"/>
      <sheetName val="TRVL_CON_BSC27"/>
      <sheetName val="TRVL_CON_DET27"/>
      <sheetName val="M_&amp;_E5"/>
      <sheetName val="Project_Summary28"/>
      <sheetName val="GMD_SUMM28"/>
      <sheetName val="Salary_Schedules28"/>
      <sheetName val="PR_Adds28"/>
      <sheetName val="Work_Week28"/>
      <sheetName val="RFP_CODES28"/>
      <sheetName val="Bus__Travel28"/>
      <sheetName val="TRVL_SF_BSC28"/>
      <sheetName val="TRVL_SF_DET28"/>
      <sheetName val="TRVL_TOR__BSC28"/>
      <sheetName val="TRVL_TOR_DET28"/>
      <sheetName val="TRVL_LIM_BSC28"/>
      <sheetName val="TRVL_LIM_DET28"/>
      <sheetName val="TRVL_CON_BSC28"/>
      <sheetName val="TRVL_CON_DET28"/>
      <sheetName val="M_&amp;_E6"/>
      <sheetName val="Project_Summary29"/>
      <sheetName val="GMD_SUMM29"/>
      <sheetName val="Salary_Schedules29"/>
      <sheetName val="PR_Adds29"/>
      <sheetName val="Work_Week29"/>
      <sheetName val="RFP_CODES29"/>
      <sheetName val="Bus__Travel29"/>
      <sheetName val="TRVL_SF_BSC29"/>
      <sheetName val="TRVL_SF_DET29"/>
      <sheetName val="TRVL_TOR__BSC29"/>
      <sheetName val="TRVL_TOR_DET29"/>
      <sheetName val="TRVL_LIM_BSC29"/>
      <sheetName val="TRVL_LIM_DET29"/>
      <sheetName val="TRVL_CON_BSC29"/>
      <sheetName val="TRVL_CON_DET29"/>
      <sheetName val="M_&amp;_E7"/>
      <sheetName val="Project_Summary30"/>
      <sheetName val="GMD_SUMM30"/>
      <sheetName val="Salary_Schedules30"/>
      <sheetName val="PR_Adds30"/>
      <sheetName val="Work_Week30"/>
      <sheetName val="RFP_CODES30"/>
      <sheetName val="Bus__Travel30"/>
      <sheetName val="TRVL_SF_BSC30"/>
      <sheetName val="TRVL_SF_DET30"/>
      <sheetName val="TRVL_TOR__BSC30"/>
      <sheetName val="TRVL_TOR_DET30"/>
      <sheetName val="TRVL_LIM_BSC30"/>
      <sheetName val="TRVL_LIM_DET30"/>
      <sheetName val="TRVL_CON_BSC30"/>
      <sheetName val="TRVL_CON_DET30"/>
      <sheetName val="M_&amp;_E8"/>
      <sheetName val="WBS Cod"/>
      <sheetName val="Adv Deliv - HH"/>
      <sheetName val="Rate"/>
      <sheetName val="P3"/>
      <sheetName val="Key_Metrics"/>
      <sheetName val="Generic_Inputs"/>
      <sheetName val="Hoja1"/>
      <sheetName val="510-C-201-202"/>
      <sheetName val="510-C-250-251"/>
      <sheetName val="steel"/>
      <sheetName val="Sheet1"/>
      <sheetName val="PUNIT"/>
      <sheetName val="Estudio"/>
      <sheetName val="CICLO DE EXCAVACION"/>
      <sheetName val="T.I. COSTOS FIJOS Y VARIABLES"/>
      <sheetName val="A"/>
      <sheetName val="MHR_REPORTS"/>
      <sheetName val="Valores_Unitarios"/>
      <sheetName val="Val__Unit__Electr__e_Instr_"/>
      <sheetName val="CICLO_DE_EXCAVACION"/>
      <sheetName val="ACIG_jun2003"/>
      <sheetName val="Resumen Contonga"/>
      <sheetName val="Form 10"/>
      <sheetName val="Listado de tarifas"/>
      <sheetName val="Honorarios Contonga"/>
      <sheetName val="Resumen HH Contonga"/>
      <sheetName val="Gastos Contonga"/>
      <sheetName val="Lab"/>
      <sheetName val="Lab (2)"/>
      <sheetName val="CONSTRUCCIÓN"/>
      <sheetName val="SSMA"/>
      <sheetName val="CALIDAD"/>
      <sheetName val="Planos Red Line"/>
      <sheetName val="Planos As Built"/>
      <sheetName val="RESUMEN GENERAL"/>
      <sheetName val="Activity Group Types"/>
      <sheetName val="Activity Sub Types"/>
      <sheetName val="Functional Groups"/>
      <sheetName val="Proj Plant Areas and Packages"/>
      <sheetName val="Project Areas"/>
      <sheetName val="Infrastructure &amp; Services"/>
      <sheetName val="Project_Summary31"/>
      <sheetName val="GMD_SUMM31"/>
      <sheetName val="Salary_Schedules31"/>
      <sheetName val="PR_Adds31"/>
      <sheetName val="Work_Week31"/>
      <sheetName val="RFP_CODES31"/>
      <sheetName val="Bus__Travel31"/>
      <sheetName val="TRVL_SF_BSC31"/>
      <sheetName val="TRVL_SF_DET31"/>
      <sheetName val="TRVL_TOR__BSC31"/>
      <sheetName val="TRVL_TOR_DET31"/>
      <sheetName val="TRVL_LIM_BSC31"/>
      <sheetName val="TRVL_LIM_DET31"/>
      <sheetName val="TRVL_CON_BSC31"/>
      <sheetName val="TRVL_CON_DET31"/>
      <sheetName val="M_&amp;_E9"/>
      <sheetName val="Key_Metrics1"/>
      <sheetName val="Generic_Inputs1"/>
      <sheetName val="MHR_REPORTS1"/>
      <sheetName val="Fig_4-14"/>
      <sheetName val="Valores_Unitarios1"/>
      <sheetName val="Val__Unit__Electr__e_Instr_1"/>
      <sheetName val="CICLO_DE_EXCAVACION1"/>
      <sheetName val="T_I__COSTOS_FIJOS_Y_VARIABLES"/>
      <sheetName val="Resumen_Contonga"/>
      <sheetName val="Form_10"/>
      <sheetName val="Listado_de_tarifas"/>
      <sheetName val="Honorarios_Contonga"/>
      <sheetName val="Resumen_HH_Contonga"/>
      <sheetName val="Gastos_Contonga"/>
      <sheetName val="Lab_(2)"/>
      <sheetName val="Planos_Red_Line"/>
      <sheetName val="Planos_As_Built"/>
      <sheetName val="RESUMEN_GENERAL"/>
      <sheetName val="WBS_Cod"/>
      <sheetName val="Adv_Deliv_-_HH"/>
      <sheetName val="Activity_Group_Types"/>
      <sheetName val="Activity_Sub_Types"/>
      <sheetName val="Functional_Groups"/>
      <sheetName val="Proj_Plant_Areas_and_Packages"/>
      <sheetName val="Project_Areas"/>
      <sheetName val="PCS2AAUU"/>
      <sheetName val="RESUMEN"/>
      <sheetName val="FORMATO NC - Anexo 1"/>
      <sheetName val="UNP-NCW "/>
      <sheetName val="Bajadas"/>
      <sheetName val="Datos Generales"/>
      <sheetName val="Personal"/>
      <sheetName val="Tabla Comparativa"/>
      <sheetName val="Producción"/>
      <sheetName val="Glosario"/>
      <sheetName val="412"/>
      <sheetName val="FORMATO_NC_-_Anexo_1"/>
      <sheetName val="Datos_Generales"/>
      <sheetName val="Tabla_Comparativa"/>
      <sheetName val="D_Mes"/>
      <sheetName val="Mat_TM345_601570"/>
      <sheetName val="EAO-mec"/>
      <sheetName val="Sheet2"/>
      <sheetName val="Leyes"/>
      <sheetName val="PRUEB. FLOT."/>
      <sheetName val="Key_Metrics3"/>
      <sheetName val="Fig_4-143"/>
      <sheetName val="Fig_4-141"/>
      <sheetName val="Key_Metrics2"/>
      <sheetName val="Fig_4-142"/>
      <sheetName val="Key_Metrics4"/>
      <sheetName val="Fig_4-144"/>
      <sheetName val="Key_Metrics5"/>
      <sheetName val="Fig_4-14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/>
      <sheetData sheetId="671"/>
      <sheetData sheetId="672" refreshError="1"/>
      <sheetData sheetId="673"/>
      <sheetData sheetId="674"/>
      <sheetData sheetId="675"/>
      <sheetData sheetId="676"/>
      <sheetData sheetId="677" refreshError="1"/>
      <sheetData sheetId="678" refreshError="1"/>
      <sheetData sheetId="679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Resumen por km"/>
      <sheetName val="km 91"/>
      <sheetName val="km 92"/>
      <sheetName val="km 93"/>
      <sheetName val="km 94"/>
      <sheetName val="km 95"/>
      <sheetName val="km 96"/>
      <sheetName val="km 97"/>
      <sheetName val="km 98"/>
      <sheetName val="km 99"/>
      <sheetName val="km 100"/>
      <sheetName val="km 101"/>
      <sheetName val="km 102"/>
      <sheetName val="km 103"/>
      <sheetName val="km 104"/>
      <sheetName val="km 105"/>
      <sheetName val="km 106"/>
      <sheetName val="km 107"/>
      <sheetName val="km 108"/>
      <sheetName val="km 109"/>
      <sheetName val="km 110"/>
      <sheetName val="km 111"/>
      <sheetName val="km 112"/>
      <sheetName val="km 112 B"/>
      <sheetName val="km 113"/>
      <sheetName val="km 114"/>
      <sheetName val="km 115"/>
      <sheetName val="km 116"/>
      <sheetName val="km 117"/>
      <sheetName val="km 118"/>
      <sheetName val="km 119"/>
      <sheetName val="km 120"/>
      <sheetName val="km 121"/>
      <sheetName val="km 122"/>
      <sheetName val="km 123"/>
      <sheetName val="km 124"/>
      <sheetName val="km 125"/>
      <sheetName val="km 126"/>
      <sheetName val="km 127"/>
      <sheetName val="km 128"/>
      <sheetName val="km 129"/>
      <sheetName val="km 130"/>
      <sheetName val="km 131"/>
      <sheetName val="km 132"/>
      <sheetName val="km 133"/>
      <sheetName val="km 134"/>
      <sheetName val="Pavimentos"/>
      <sheetName val="HAMAR"/>
      <sheetName val="POLILINEA"/>
      <sheetName val="PER,COM.PRO.ADI1"/>
      <sheetName val="Resumen_por_km"/>
      <sheetName val="km_91"/>
      <sheetName val="km_92"/>
      <sheetName val="km_93"/>
      <sheetName val="km_94"/>
      <sheetName val="km_95"/>
      <sheetName val="km_96"/>
      <sheetName val="km_97"/>
      <sheetName val="km_98"/>
      <sheetName val="km_99"/>
      <sheetName val="km_100"/>
      <sheetName val="km_101"/>
      <sheetName val="km_102"/>
      <sheetName val="km_103"/>
      <sheetName val="km_104"/>
      <sheetName val="km_105"/>
      <sheetName val="km_106"/>
      <sheetName val="km_107"/>
      <sheetName val="km_108"/>
      <sheetName val="km_109"/>
      <sheetName val="km_110"/>
      <sheetName val="km_111"/>
      <sheetName val="km_112"/>
      <sheetName val="km_112_B"/>
      <sheetName val="km_113"/>
      <sheetName val="km_114"/>
      <sheetName val="km_115"/>
      <sheetName val="km_116"/>
      <sheetName val="km_117"/>
      <sheetName val="km_118"/>
      <sheetName val="km_119"/>
      <sheetName val="km_120"/>
      <sheetName val="km_121"/>
      <sheetName val="km_122"/>
      <sheetName val="km_123"/>
      <sheetName val="km_124"/>
      <sheetName val="km_125"/>
      <sheetName val="km_126"/>
      <sheetName val="km_127"/>
      <sheetName val="km_128"/>
      <sheetName val="km_129"/>
      <sheetName val="km_130"/>
      <sheetName val="km_131"/>
      <sheetName val="km_132"/>
      <sheetName val="km_133"/>
      <sheetName val="km_134"/>
      <sheetName val="PER,COM_PRO_ADI1"/>
      <sheetName val="RES,MET,ADI1"/>
      <sheetName val="datos base"/>
      <sheetName val="Explanac."/>
      <sheetName val="Planilla Base y Subbase"/>
      <sheetName val="Planilla"/>
      <sheetName val="107.A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Parametros"/>
      <sheetName val="Amort. Adel. en Efectivo"/>
      <sheetName val="1.PPC "/>
      <sheetName val="Resumen_por_km2"/>
      <sheetName val="km_912"/>
      <sheetName val="km_922"/>
      <sheetName val="km_932"/>
      <sheetName val="km_942"/>
      <sheetName val="km_952"/>
      <sheetName val="km_962"/>
      <sheetName val="km_972"/>
      <sheetName val="km_982"/>
      <sheetName val="km_992"/>
      <sheetName val="km_1002"/>
      <sheetName val="km_1012"/>
      <sheetName val="km_1022"/>
      <sheetName val="km_1032"/>
      <sheetName val="km_1042"/>
      <sheetName val="km_1052"/>
      <sheetName val="km_1062"/>
      <sheetName val="km_1072"/>
      <sheetName val="km_1082"/>
      <sheetName val="km_1092"/>
      <sheetName val="km_1102"/>
      <sheetName val="km_1112"/>
      <sheetName val="km_1122"/>
      <sheetName val="km_112_B2"/>
      <sheetName val="km_1132"/>
      <sheetName val="km_1142"/>
      <sheetName val="km_1152"/>
      <sheetName val="km_1162"/>
      <sheetName val="km_1172"/>
      <sheetName val="km_1182"/>
      <sheetName val="km_1192"/>
      <sheetName val="km_1202"/>
      <sheetName val="km_1212"/>
      <sheetName val="km_1222"/>
      <sheetName val="km_1232"/>
      <sheetName val="km_1242"/>
      <sheetName val="km_1252"/>
      <sheetName val="km_1262"/>
      <sheetName val="km_1272"/>
      <sheetName val="km_1282"/>
      <sheetName val="km_1292"/>
      <sheetName val="km_1302"/>
      <sheetName val="km_1312"/>
      <sheetName val="km_1322"/>
      <sheetName val="km_1332"/>
      <sheetName val="km_1342"/>
      <sheetName val="PER,COM_PRO_ADI12"/>
      <sheetName val="datos_base2"/>
      <sheetName val="Explanac_2"/>
      <sheetName val="Planilla_Base_y_Subbase2"/>
      <sheetName val="107_A2"/>
      <sheetName val="datos_base"/>
      <sheetName val="Explanac_"/>
      <sheetName val="Planilla_Base_y_Subbase"/>
      <sheetName val="107_A"/>
      <sheetName val="Resumen_por_km1"/>
      <sheetName val="km_911"/>
      <sheetName val="km_921"/>
      <sheetName val="km_931"/>
      <sheetName val="km_941"/>
      <sheetName val="km_951"/>
      <sheetName val="km_961"/>
      <sheetName val="km_971"/>
      <sheetName val="km_981"/>
      <sheetName val="km_991"/>
      <sheetName val="km_1001"/>
      <sheetName val="km_1011"/>
      <sheetName val="km_1021"/>
      <sheetName val="km_1031"/>
      <sheetName val="km_1041"/>
      <sheetName val="km_1051"/>
      <sheetName val="km_1061"/>
      <sheetName val="km_1071"/>
      <sheetName val="km_1081"/>
      <sheetName val="km_1091"/>
      <sheetName val="km_1101"/>
      <sheetName val="km_1111"/>
      <sheetName val="km_1121"/>
      <sheetName val="km_112_B1"/>
      <sheetName val="km_1131"/>
      <sheetName val="km_1141"/>
      <sheetName val="km_1151"/>
      <sheetName val="km_1161"/>
      <sheetName val="km_1171"/>
      <sheetName val="km_1181"/>
      <sheetName val="km_1191"/>
      <sheetName val="km_1201"/>
      <sheetName val="km_1211"/>
      <sheetName val="km_1221"/>
      <sheetName val="km_1231"/>
      <sheetName val="km_1241"/>
      <sheetName val="km_1251"/>
      <sheetName val="km_1261"/>
      <sheetName val="km_1271"/>
      <sheetName val="km_1281"/>
      <sheetName val="km_1291"/>
      <sheetName val="km_1301"/>
      <sheetName val="km_1311"/>
      <sheetName val="km_1321"/>
      <sheetName val="km_1331"/>
      <sheetName val="km_1341"/>
      <sheetName val="PER,COM_PRO_ADI11"/>
      <sheetName val="datos_base1"/>
      <sheetName val="Explanac_1"/>
      <sheetName val="Planilla_Base_y_Subbase1"/>
      <sheetName val="107_A1"/>
      <sheetName val="Resumen_por_km3"/>
      <sheetName val="km_913"/>
      <sheetName val="km_923"/>
      <sheetName val="km_933"/>
      <sheetName val="km_943"/>
      <sheetName val="km_953"/>
      <sheetName val="km_963"/>
      <sheetName val="km_973"/>
      <sheetName val="km_983"/>
      <sheetName val="km_993"/>
      <sheetName val="km_1003"/>
      <sheetName val="km_1013"/>
      <sheetName val="km_1023"/>
      <sheetName val="km_1033"/>
      <sheetName val="km_1043"/>
      <sheetName val="km_1053"/>
      <sheetName val="km_1063"/>
      <sheetName val="km_1073"/>
      <sheetName val="km_1083"/>
      <sheetName val="km_1093"/>
      <sheetName val="km_1103"/>
      <sheetName val="km_1113"/>
      <sheetName val="km_1123"/>
      <sheetName val="km_112_B3"/>
      <sheetName val="km_1133"/>
      <sheetName val="km_1143"/>
      <sheetName val="km_1153"/>
      <sheetName val="km_1163"/>
      <sheetName val="km_1173"/>
      <sheetName val="km_1183"/>
      <sheetName val="km_1193"/>
      <sheetName val="km_1203"/>
      <sheetName val="km_1213"/>
      <sheetName val="km_1223"/>
      <sheetName val="km_1233"/>
      <sheetName val="km_1243"/>
      <sheetName val="km_1253"/>
      <sheetName val="km_1263"/>
      <sheetName val="km_1273"/>
      <sheetName val="km_1283"/>
      <sheetName val="km_1293"/>
      <sheetName val="km_1303"/>
      <sheetName val="km_1313"/>
      <sheetName val="km_1323"/>
      <sheetName val="km_1333"/>
      <sheetName val="km_1343"/>
      <sheetName val="PER,COM_PRO_ADI13"/>
      <sheetName val="datos_base3"/>
      <sheetName val="Explanac_3"/>
      <sheetName val="Planilla_Base_y_Subbase3"/>
      <sheetName val="107_A3"/>
      <sheetName val="Pump_Calcs"/>
      <sheetName val="Amort__Adel__en_Efectivo"/>
      <sheetName val="1_PP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A1"/>
      <sheetName val="Pesos"/>
      <sheetName val="ESTRUCT"/>
      <sheetName val="basedatos b"/>
      <sheetName val="BAB05"/>
      <sheetName val="Base"/>
      <sheetName val="DATA"/>
      <sheetName val="Pavimentos"/>
      <sheetName val="WEEKBA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PREV.SHEET.LAST.PRINT"/>
      <sheetName val="Constants"/>
      <sheetName val="Macro1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-Venta"/>
      <sheetName val="Detalle"/>
      <sheetName val="Contingencia"/>
      <sheetName val="Costo Indirecto"/>
      <sheetName val="Categorias"/>
      <sheetName val="Costo Directo"/>
      <sheetName val="Ratios"/>
      <sheetName val="RRMecanico2"/>
      <sheetName val="Facilidades Temporales"/>
      <sheetName val="Albrg - Mod"/>
      <sheetName val="Imp Segurd"/>
      <sheetName val="Red Agua-Desag"/>
      <sheetName val="Mobiliario"/>
      <sheetName val="Movilizacion"/>
      <sheetName val="EPP"/>
      <sheetName val="Organigrama"/>
      <sheetName val="Venta SPO"/>
      <sheetName val="RAM"/>
      <sheetName val="Concep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A1"/>
      <sheetName val="A2"/>
      <sheetName val="A3"/>
      <sheetName val="A5"/>
      <sheetName val="A6"/>
      <sheetName val="Pesos"/>
      <sheetName val="Hoja1"/>
      <sheetName val="4W_Sem2"/>
      <sheetName val="NOBORRAR"/>
      <sheetName val="#¡REF"/>
      <sheetName val="Param"/>
      <sheetName val="Conting"/>
      <sheetName val="LaborFlow"/>
      <sheetName val="COSTO INDIRECTO"/>
      <sheetName val="COSTO_INDIRECTO"/>
      <sheetName val="Categor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GENERAL"/>
      <sheetName val="INFORME_EJECU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ESIÓN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LUMINARIAS"/>
      <sheetName val="CAMION KODIAK"/>
      <sheetName val="BUS VOLVO"/>
      <sheetName val="CISTERNA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ALT01"/>
      <sheetName val="STB01"/>
      <sheetName val="ALT02"/>
      <sheetName val="STB02"/>
      <sheetName val="ALT03"/>
      <sheetName val="Resumen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MH_G_80_CITY"/>
      <sheetName val="TR_D8R"/>
      <sheetName val="TR_D8N"/>
      <sheetName val="TR_D6D"/>
      <sheetName val="TR_D6G"/>
      <sheetName val="EX_PC220-6"/>
      <sheetName val="EX_320L"/>
      <sheetName val="EX_320BL"/>
      <sheetName val="EX_330"/>
      <sheetName val="EX_330L"/>
      <sheetName val="EX_330BL"/>
      <sheetName val="EX_345"/>
      <sheetName val="EX_375"/>
      <sheetName val="EX_EC340"/>
      <sheetName val="EX_EC280"/>
      <sheetName val="PALA_RH-30E"/>
      <sheetName val="VQ_DUMPER_RIGIDO_R36"/>
      <sheetName val="VQ_DUMPER_ARTICULADO_A35C_6x6"/>
      <sheetName val="VQ_NL-12_6x4"/>
      <sheetName val="VQ_2638_AK_6x6"/>
      <sheetName val="CF_966F"/>
      <sheetName val="CF_950F"/>
      <sheetName val="CF_966C"/>
      <sheetName val="CF_L120B"/>
      <sheetName val="CF_L120C"/>
      <sheetName val="CF_L150C"/>
      <sheetName val="RETRO_426C"/>
      <sheetName val="RETRO_310D"/>
      <sheetName val="MN_140_G"/>
      <sheetName val="MN_120G"/>
      <sheetName val="MN_140H"/>
      <sheetName val="MN_720A"/>
      <sheetName val="RD_CS-533"/>
      <sheetName val="RD_SD100D"/>
      <sheetName val="RD_TANDEM_CB534"/>
      <sheetName val="TRACK_DRILL"/>
      <sheetName val="ROCK_DRILL_EC-590"/>
      <sheetName val="COMPRESORA_I_R_"/>
      <sheetName val="ZARANDA_SVEDALA"/>
      <sheetName val="GRUPO_ELECTROGENO"/>
      <sheetName val="CAMION_KODIAK"/>
      <sheetName val="BUS_VOLVO"/>
      <sheetName val="TRACTO_NL-12_6x4"/>
      <sheetName val="SEMIREMOLQUE_80_TN"/>
      <sheetName val="SEMIREMOLQUE_80_TN_+_DOLLY"/>
      <sheetName val="SEMIREMOLQUE_3_EJES"/>
      <sheetName val="GRUA_HIAB_5_TN"/>
      <sheetName val="PLANCHA_COMPACTA"/>
      <sheetName val="MARTILLO_ROMPEPAV"/>
      <sheetName val="CONCEPTOS_APROBADOS"/>
      <sheetName val="T_INTERNA_SIN_OVER_ALL"/>
      <sheetName val="T_INTERNA_CON_OVER_ALL"/>
      <sheetName val="STAND_BY"/>
      <sheetName val="VARIACIONES_EXTERNAS"/>
      <sheetName val="RESUMEN_TARIFAS"/>
      <sheetName val="T_I__COSTOS_FIJOS_Y_VARIABLES"/>
      <sheetName val="T_E_COSTOS_FIJOS_Y_VARIABLES"/>
      <sheetName val="SIMULACION_TARIFAS"/>
      <sheetName val="TARIFAS_ANTERIOR"/>
      <sheetName val="TARIFA_ALQ_INTERNO_ANTERIOR"/>
      <sheetName val="RESUMEN_INCIDENCIA"/>
      <sheetName val="TARIFA_GENERAL"/>
      <sheetName val="TARIFA_INTERNA"/>
      <sheetName val="BUS_MERCEDES_LEASING"/>
      <sheetName val="CARGADOR_980G"/>
      <sheetName val="BUS_VOLVO_LEASING"/>
      <sheetName val="VOLQUETE_VOLVO_6x6"/>
      <sheetName val="PARAMETROS_CORREAS"/>
      <sheetName val="PARAMETROS"/>
      <sheetName val="F 01"/>
      <sheetName val="간접비내역-1"/>
      <sheetName val="MH_G_80_CITY1"/>
      <sheetName val="TR_D8R1"/>
      <sheetName val="TR_D8N1"/>
      <sheetName val="TR_D6D1"/>
      <sheetName val="TR_D6G1"/>
      <sheetName val="EX_PC220-61"/>
      <sheetName val="EX_320L1"/>
      <sheetName val="EX_320BL1"/>
      <sheetName val="EX_3301"/>
      <sheetName val="EX_330L1"/>
      <sheetName val="EX_330BL1"/>
      <sheetName val="EX_3451"/>
      <sheetName val="EX_3751"/>
      <sheetName val="EX_EC3401"/>
      <sheetName val="EX_EC2801"/>
      <sheetName val="PALA_RH-30E1"/>
      <sheetName val="VQ_DUMPER_RIGIDO_R361"/>
      <sheetName val="VQ_DUMPER_ARTICULADO_A35C_6x61"/>
      <sheetName val="VQ_NL-12_6x41"/>
      <sheetName val="VQ_2638_AK_6x61"/>
      <sheetName val="CF_966F1"/>
      <sheetName val="CF_950F1"/>
      <sheetName val="CF_966C1"/>
      <sheetName val="CF_L120B1"/>
      <sheetName val="CF_L120C1"/>
      <sheetName val="CF_L150C1"/>
      <sheetName val="RETRO_426C1"/>
      <sheetName val="RETRO_310D1"/>
      <sheetName val="MN_140_G1"/>
      <sheetName val="MN_120G1"/>
      <sheetName val="MN_140H1"/>
      <sheetName val="MN_720A1"/>
      <sheetName val="RD_CS-5331"/>
      <sheetName val="RD_SD100D1"/>
      <sheetName val="RD_TANDEM_CB5341"/>
      <sheetName val="TRACK_DRILL1"/>
      <sheetName val="ROCK_DRILL_EC-5901"/>
      <sheetName val="COMPRESORA_I_R_1"/>
      <sheetName val="ZARANDA_SVEDALA1"/>
      <sheetName val="GRUPO_ELECTROGENO1"/>
      <sheetName val="CAMION_KODIAK1"/>
      <sheetName val="BUS_VOLVO1"/>
      <sheetName val="TRACTO_NL-12_6x41"/>
      <sheetName val="SEMIREMOLQUE_80_TN1"/>
      <sheetName val="SEMIREMOLQUE_80_TN_+_DOLLY1"/>
      <sheetName val="SEMIREMOLQUE_3_EJES1"/>
      <sheetName val="GRUA_HIAB_5_TN1"/>
      <sheetName val="PLANCHA_COMPACTA1"/>
      <sheetName val="MARTILLO_ROMPEPAV1"/>
      <sheetName val="CONCEPTOS_APROBADOS1"/>
      <sheetName val="T_INTERNA_SIN_OVER_ALL1"/>
      <sheetName val="T_INTERNA_CON_OVER_ALL1"/>
      <sheetName val="STAND_BY1"/>
      <sheetName val="VARIACIONES_EXTERNAS1"/>
      <sheetName val="RESUMEN_TARIFAS1"/>
      <sheetName val="T_I__COSTOS_FIJOS_Y_VARIABLES1"/>
      <sheetName val="T_E_COSTOS_FIJOS_Y_VARIABLES1"/>
      <sheetName val="SIMULACION_TARIFAS1"/>
      <sheetName val="TARIFAS_ANTERIOR1"/>
      <sheetName val="TARIFA_ALQ_INTERNO_ANTERIOR1"/>
      <sheetName val="RESUMEN_INCIDENCIA1"/>
      <sheetName val="TARIFA_GENERAL1"/>
      <sheetName val="TARIFA_INTERNA1"/>
      <sheetName val="BUS_MERCEDES_LEASING1"/>
      <sheetName val="CARGADOR_980G1"/>
      <sheetName val="BUS_VOLVO_LEASING1"/>
      <sheetName val="VOLQUETE_VOLVO_6x61"/>
      <sheetName val="F_01"/>
      <sheetName val="3 Week Schedule"/>
      <sheetName val="Action Required"/>
      <sheetName val="Imprimacion_Planilla"/>
      <sheetName val="MFT TOC"/>
      <sheetName val="TARIFA EQ_30-09-2000 REV"/>
      <sheetName val="RO2655"/>
      <sheetName val="Datos - F1,F2"/>
      <sheetName val="Equipo"/>
      <sheetName val="Cuadrilla"/>
      <sheetName val="MH_G_80_CITY2"/>
      <sheetName val="TR_D8R2"/>
      <sheetName val="TR_D8N2"/>
      <sheetName val="TR_D6D2"/>
      <sheetName val="TR_D6G2"/>
      <sheetName val="EX_PC220-62"/>
      <sheetName val="EX_320L2"/>
      <sheetName val="EX_320BL2"/>
      <sheetName val="EX_3302"/>
      <sheetName val="EX_330L2"/>
      <sheetName val="EX_330BL2"/>
      <sheetName val="EX_3452"/>
      <sheetName val="EX_3752"/>
      <sheetName val="EX_EC3402"/>
      <sheetName val="EX_EC2802"/>
      <sheetName val="PALA_RH-30E2"/>
      <sheetName val="VQ_DUMPER_RIGIDO_R362"/>
      <sheetName val="VQ_DUMPER_ARTICULADO_A35C_6x62"/>
      <sheetName val="VQ_NL-12_6x42"/>
      <sheetName val="VQ_2638_AK_6x62"/>
      <sheetName val="CF_966F2"/>
      <sheetName val="CF_950F2"/>
      <sheetName val="CF_966C2"/>
      <sheetName val="CF_L120B2"/>
      <sheetName val="CF_L120C2"/>
      <sheetName val="CF_L150C2"/>
      <sheetName val="RETRO_426C2"/>
      <sheetName val="RETRO_310D2"/>
      <sheetName val="MN_140_G2"/>
      <sheetName val="MN_120G2"/>
      <sheetName val="MN_140H2"/>
      <sheetName val="MN_720A2"/>
      <sheetName val="RD_CS-5332"/>
      <sheetName val="RD_SD100D2"/>
      <sheetName val="RD_TANDEM_CB5342"/>
      <sheetName val="TRACK_DRILL2"/>
      <sheetName val="ROCK_DRILL_EC-5902"/>
      <sheetName val="COMPRESORA_I_R_2"/>
      <sheetName val="ZARANDA_SVEDALA2"/>
      <sheetName val="GRUPO_ELECTROGENO2"/>
      <sheetName val="CAMION_KODIAK2"/>
      <sheetName val="BUS_VOLVO2"/>
      <sheetName val="TRACTO_NL-12_6x42"/>
      <sheetName val="SEMIREMOLQUE_80_TN2"/>
      <sheetName val="SEMIREMOLQUE_80_TN_+_DOLLY2"/>
      <sheetName val="SEMIREMOLQUE_3_EJES2"/>
      <sheetName val="GRUA_HIAB_5_TN2"/>
      <sheetName val="PLANCHA_COMPACTA2"/>
      <sheetName val="MARTILLO_ROMPEPAV2"/>
      <sheetName val="CONCEPTOS_APROBADOS2"/>
      <sheetName val="T_INTERNA_SIN_OVER_ALL2"/>
      <sheetName val="T_INTERNA_CON_OVER_ALL2"/>
      <sheetName val="STAND_BY2"/>
      <sheetName val="VARIACIONES_EXTERNAS2"/>
      <sheetName val="RESUMEN_TARIFAS2"/>
      <sheetName val="T_I__COSTOS_FIJOS_Y_VARIABLES2"/>
      <sheetName val="T_E_COSTOS_FIJOS_Y_VARIABLES2"/>
      <sheetName val="SIMULACION_TARIFAS2"/>
      <sheetName val="TARIFAS_ANTERIOR2"/>
      <sheetName val="TARIFA_ALQ_INTERNO_ANTERIOR2"/>
      <sheetName val="RESUMEN_INCIDENCIA2"/>
      <sheetName val="TARIFA_GENERAL2"/>
      <sheetName val="TARIFA_INTERNA2"/>
      <sheetName val="BUS_MERCEDES_LEASING2"/>
      <sheetName val="CARGADOR_980G2"/>
      <sheetName val="BUS_VOLVO_LEASING2"/>
      <sheetName val="VOLQUETE_VOLVO_6x62"/>
      <sheetName val="F_011"/>
      <sheetName val="MFT_TOC"/>
      <sheetName val="TARIFA_EQ_30-09-2000_REV"/>
      <sheetName val="3_Week_Schedule"/>
      <sheetName val="Action_Required"/>
      <sheetName val="Datos_-_F1,F2"/>
      <sheetName val="Cartas Enviadas"/>
      <sheetName val="Cartas Recibidas"/>
      <sheetName val="RESUMEN GENERAL"/>
      <sheetName val="PRES. PRINC."/>
      <sheetName val="Commitment"/>
      <sheetName val="Limit_ACC_A"/>
      <sheetName val="ANALISIS ALQUILER FERREYROS"/>
      <sheetName val="FlujoTJ"/>
      <sheetName val="F-05"/>
      <sheetName val="Form E"/>
      <sheetName val="Hoja1"/>
      <sheetName val="MH_G_80_CITY3"/>
      <sheetName val="TR_D8R3"/>
      <sheetName val="TR_D8N3"/>
      <sheetName val="TR_D6D3"/>
      <sheetName val="TR_D6G3"/>
      <sheetName val="EX_PC220-63"/>
      <sheetName val="EX_320L3"/>
      <sheetName val="EX_320BL3"/>
      <sheetName val="EX_3303"/>
      <sheetName val="EX_330L3"/>
      <sheetName val="EX_330BL3"/>
      <sheetName val="EX_3453"/>
      <sheetName val="EX_3753"/>
      <sheetName val="EX_EC3403"/>
      <sheetName val="EX_EC2803"/>
      <sheetName val="PALA_RH-30E3"/>
      <sheetName val="VQ_DUMPER_RIGIDO_R363"/>
      <sheetName val="VQ_DUMPER_ARTICULADO_A35C_6x63"/>
      <sheetName val="VQ_NL-12_6x43"/>
      <sheetName val="VQ_2638_AK_6x63"/>
      <sheetName val="CF_966F3"/>
      <sheetName val="CF_950F3"/>
      <sheetName val="CF_966C3"/>
      <sheetName val="CF_L120B3"/>
      <sheetName val="CF_L120C3"/>
      <sheetName val="CF_L150C3"/>
      <sheetName val="RETRO_426C3"/>
      <sheetName val="RETRO_310D3"/>
      <sheetName val="MN_140_G3"/>
      <sheetName val="MN_120G3"/>
      <sheetName val="MN_140H3"/>
      <sheetName val="MN_720A3"/>
      <sheetName val="RD_CS-5333"/>
      <sheetName val="RD_SD100D3"/>
      <sheetName val="RD_TANDEM_CB5343"/>
      <sheetName val="TRACK_DRILL3"/>
      <sheetName val="ROCK_DRILL_EC-5903"/>
      <sheetName val="COMPRESORA_I_R_3"/>
      <sheetName val="ZARANDA_SVEDALA3"/>
      <sheetName val="GRUPO_ELECTROGENO3"/>
      <sheetName val="CAMION_KODIAK3"/>
      <sheetName val="BUS_VOLVO3"/>
      <sheetName val="TRACTO_NL-12_6x43"/>
      <sheetName val="SEMIREMOLQUE_80_TN3"/>
      <sheetName val="SEMIREMOLQUE_80_TN_+_DOLLY3"/>
      <sheetName val="SEMIREMOLQUE_3_EJES3"/>
      <sheetName val="GRUA_HIAB_5_TN3"/>
      <sheetName val="PLANCHA_COMPACTA3"/>
      <sheetName val="MARTILLO_ROMPEPAV3"/>
      <sheetName val="CONCEPTOS_APROBADOS3"/>
      <sheetName val="T_INTERNA_SIN_OVER_ALL3"/>
      <sheetName val="T_INTERNA_CON_OVER_ALL3"/>
      <sheetName val="STAND_BY3"/>
      <sheetName val="VARIACIONES_EXTERNAS3"/>
      <sheetName val="RESUMEN_TARIFAS3"/>
      <sheetName val="T_I__COSTOS_FIJOS_Y_VARIABLES3"/>
      <sheetName val="T_E_COSTOS_FIJOS_Y_VARIABLES3"/>
      <sheetName val="SIMULACION_TARIFAS3"/>
      <sheetName val="TARIFAS_ANTERIOR3"/>
      <sheetName val="TARIFA_ALQ_INTERNO_ANTERIOR3"/>
      <sheetName val="RESUMEN_INCIDENCIA3"/>
      <sheetName val="TARIFA_GENERAL3"/>
      <sheetName val="TARIFA_INTERNA3"/>
      <sheetName val="BUS_MERCEDES_LEASING3"/>
      <sheetName val="CARGADOR_980G3"/>
      <sheetName val="BUS_VOLVO_LEASING3"/>
      <sheetName val="VOLQUETE_VOLVO_6x63"/>
      <sheetName val="F_012"/>
      <sheetName val="3_Week_Schedule1"/>
      <sheetName val="Action_Required1"/>
      <sheetName val="MFT_TOC1"/>
      <sheetName val="TARIFA_EQ_30-09-2000_REV1"/>
      <sheetName val="Datos_-_F1,F21"/>
      <sheetName val="Cartas_Enviadas"/>
      <sheetName val="Cartas_Recibidas"/>
      <sheetName val="RESUMEN_GENERAL"/>
      <sheetName val="PRES__PRINC_"/>
      <sheetName val="ANALISIS_ALQUILER_FERREYROS"/>
      <sheetName val="Form_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Tanque"/>
      <sheetName val="Techo"/>
      <sheetName val="Cerco malla"/>
      <sheetName val="Tensores Arriostres"/>
      <sheetName val="Columnas"/>
      <sheetName val="Techo Columna Carbon"/>
      <sheetName val="Mano Obra Calc"/>
      <sheetName val="Partidas"/>
      <sheetName val="Hoja1"/>
      <sheetName val="Cerco_malla"/>
      <sheetName val="Tensores_Arriostres"/>
      <sheetName val="Techo_Columna_Carbon"/>
      <sheetName val="Mano_Obra_Calc"/>
      <sheetName val="POSESIÓN 2003"/>
      <sheetName val="POSESIÓN"/>
      <sheetName val="Cerco_malla1"/>
      <sheetName val="Tensores_Arriostres1"/>
      <sheetName val="Techo_Columna_Carbon1"/>
      <sheetName val="Mano_Obra_Calc1"/>
      <sheetName val="POSESIÓN_2003"/>
      <sheetName val="Datos Generales"/>
      <sheetName val="Gantt"/>
      <sheetName val="Costo Operadores"/>
      <sheetName val="Indir Equipos"/>
      <sheetName val="Indir Operadores"/>
      <sheetName val="Costo Pers. DEYSU"/>
      <sheetName val="Cerco_malla2"/>
      <sheetName val="Tensores_Arriostres2"/>
      <sheetName val="Techo_Columna_Carbon2"/>
      <sheetName val="Mano_Obra_Calc2"/>
      <sheetName val="POSESIÓN_20031"/>
      <sheetName val="Datos_Generales"/>
      <sheetName val="Costo_Operadores"/>
      <sheetName val="Indir_Equipos"/>
      <sheetName val="Indir_Operadores"/>
      <sheetName val="Costo_Pers__DEYSU"/>
      <sheetName val="Imprimacion_Planilla"/>
      <sheetName val="POSESIÓN 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Direct_Lbr"/>
      <sheetName val="CANTERAS"/>
      <sheetName val="metrados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Restricciones y Compromis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PER,COM.PRO.ADI1"/>
      <sheetName val="RES,MET,ADI1"/>
      <sheetName val="LIMA-CANTA"/>
      <sheetName val="Fierro-C1"/>
      <sheetName val="Explanac."/>
      <sheetName val="Pavimentos"/>
      <sheetName val="MetradoViayDique(convalores.Lu)"/>
      <sheetName val="DOBLE H1-Z4"/>
      <sheetName val="Sheet1"/>
      <sheetName val="Datos generales"/>
      <sheetName val="Summary"/>
      <sheetName val="Separador"/>
      <sheetName val="Resumen x km"/>
      <sheetName val="Planilla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Resumen anual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PER,COM_PRO_ADI1"/>
      <sheetName val="Explanac_"/>
      <sheetName val="MetradoViayDique(convalores_Lu)"/>
      <sheetName val="DOBLE_H1-Z4"/>
      <sheetName val="Datos_generales"/>
      <sheetName val="Resumen_x_km"/>
      <sheetName val="Facturacion__-_Ingresos"/>
      <sheetName val="Inventario_-_Mercadería"/>
      <sheetName val="Gastos_-_Servicios_"/>
      <sheetName val="PROV__GASTO_DIC"/>
      <sheetName val="Resumen_Gto"/>
      <sheetName val="Resumen_Gto_Imputado_&amp;_Diferido"/>
      <sheetName val="Resumen_Gtos_ML"/>
      <sheetName val="Resumen_anua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s"/>
      <sheetName val="Porcentajes"/>
      <sheetName val="Sinceramiento"/>
      <sheetName val="Gráfico 2 Turnos"/>
      <sheetName val="Simulación 2 Turnos"/>
      <sheetName val="Gráfico 1 Turno"/>
      <sheetName val="Simulación 1 Turno"/>
      <sheetName val="ANALISIS ALQUILER FERREYROS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Relocation (2)"/>
      <sheetName val="MENU"/>
      <sheetName val="Inveriones-Pilar"/>
      <sheetName val="ProposalCostr1"/>
      <sheetName val="datos"/>
      <sheetName val="310"/>
      <sheetName val="311"/>
      <sheetName val="315"/>
      <sheetName val="316"/>
      <sheetName val="317"/>
      <sheetName val="318"/>
      <sheetName val="325"/>
      <sheetName val="326"/>
      <sheetName val="327"/>
      <sheetName val="328"/>
      <sheetName val="329"/>
      <sheetName val="330"/>
      <sheetName val="331"/>
      <sheetName val="332"/>
      <sheetName val="333"/>
      <sheetName val="334"/>
      <sheetName val="340"/>
      <sheetName val="341"/>
      <sheetName val="345"/>
      <sheetName val="346"/>
      <sheetName val="347"/>
      <sheetName val="348"/>
      <sheetName val="349"/>
      <sheetName val="350"/>
      <sheetName val="351"/>
      <sheetName val="352"/>
      <sheetName val="353"/>
      <sheetName val="360"/>
      <sheetName val="361"/>
      <sheetName val="362"/>
      <sheetName val="363"/>
      <sheetName val="364"/>
      <sheetName val="365"/>
      <sheetName val="366"/>
      <sheetName val="367"/>
      <sheetName val="368"/>
      <sheetName val="375"/>
      <sheetName val="376"/>
      <sheetName val="377"/>
      <sheetName val="378"/>
      <sheetName val="379"/>
      <sheetName val="390"/>
      <sheetName val="391"/>
      <sheetName val="392"/>
      <sheetName val="393"/>
      <sheetName val="394"/>
      <sheetName val="395"/>
      <sheetName val="396"/>
      <sheetName val="397"/>
      <sheetName val="CC102"/>
      <sheetName val="RES"/>
      <sheetName val="RESUMEN"/>
      <sheetName val="CIERRE"/>
      <sheetName val="3 - Financial Profile"/>
      <sheetName val="1 - ExecSummary"/>
      <sheetName val="D_Mes"/>
      <sheetName val="Mine Unit Costs &amp; Consumption C"/>
      <sheetName val="Escondida"/>
      <sheetName val="Ok_Tedi"/>
      <sheetName val="Selbaie"/>
      <sheetName val="Tintaya"/>
      <sheetName val="Formulario Abastecimiento"/>
      <sheetName val="Datos Generales"/>
      <sheetName val="Project Cashflow data"/>
      <sheetName val="Jobsite"/>
      <sheetName val="NDEU"/>
      <sheetName val="Santiago"/>
      <sheetName val="Los Tortolas"/>
      <sheetName val="Confluencia"/>
      <sheetName val="Offshore"/>
      <sheetName val="Office 5"/>
      <sheetName val="Info_Rates"/>
      <sheetName val="Calculos"/>
      <sheetName val="c-nationals"/>
      <sheetName val="Denver"/>
      <sheetName val="expats"/>
      <sheetName val="locals"/>
      <sheetName val="office4"/>
      <sheetName val="c-expats"/>
      <sheetName val="Office7"/>
      <sheetName val="Misc"/>
      <sheetName val="Project_Summary"/>
      <sheetName val="FEE_CALC"/>
      <sheetName val="GMD_SUMM"/>
      <sheetName val="Salary_Schedules"/>
      <sheetName val="PR_Adds"/>
      <sheetName val="Work_Week"/>
      <sheetName val="RFP_CODES"/>
      <sheetName val="Bus__Travel"/>
      <sheetName val="TRVL_SF_BSC"/>
      <sheetName val="TRVL_SF_DET"/>
      <sheetName val="TRVL_TOR__BSC"/>
      <sheetName val="TRVL_TOR_DET"/>
      <sheetName val="TRVL_LIM_BSC"/>
      <sheetName val="TRVL_LIM_DET"/>
      <sheetName val="TRVL_CON_BSC"/>
      <sheetName val="TRVL_CON_DET"/>
      <sheetName val="Relocation_(2)"/>
      <sheetName val="Rates"/>
      <sheetName val="no borrrar"/>
      <sheetName val="CTTOS"/>
      <sheetName val="Comm_Code"/>
      <sheetName val="Equipment Gantt"/>
      <sheetName val="Anexo F.3.1 "/>
      <sheetName val="Interim"/>
      <sheetName val="Project_Summary1"/>
      <sheetName val="FEE_CALC1"/>
      <sheetName val="GMD_SUMM1"/>
      <sheetName val="Salary_Schedules1"/>
      <sheetName val="PR_Adds1"/>
      <sheetName val="Work_Week1"/>
      <sheetName val="RFP_CODES1"/>
      <sheetName val="Bus__Travel1"/>
      <sheetName val="TRVL_SF_BSC1"/>
      <sheetName val="TRVL_SF_DET1"/>
      <sheetName val="TRVL_TOR__BSC1"/>
      <sheetName val="TRVL_TOR_DET1"/>
      <sheetName val="TRVL_LIM_BSC1"/>
      <sheetName val="TRVL_LIM_DET1"/>
      <sheetName val="TRVL_CON_BSC1"/>
      <sheetName val="TRVL_CON_DET1"/>
      <sheetName val="Relocation_(2)1"/>
      <sheetName val="69"/>
      <sheetName val="borrador"/>
      <sheetName val="CALCULO"/>
      <sheetName val="Inst_Index"/>
      <sheetName val="COEF. C"/>
      <sheetName val="Estadistica"/>
      <sheetName val="GENERAL"/>
      <sheetName val="steel"/>
      <sheetName val="F-05"/>
      <sheetName val="D"/>
      <sheetName val="S"/>
      <sheetName val="costo 308 (5 dias)"/>
      <sheetName val="A I Ry ET1"/>
      <sheetName val="SHEET1"/>
      <sheetName val="3_-_Financial_Profile"/>
      <sheetName val="1_-_ExecSummary"/>
      <sheetName val="Formulario_Abastecimiento"/>
      <sheetName val="Datos_Generales"/>
      <sheetName val="Project_Cashflow_data"/>
      <sheetName val="Los_Tortolas"/>
      <sheetName val="Office_5"/>
      <sheetName val="PARAMETROS"/>
      <sheetName val="Project_Summary2"/>
      <sheetName val="FEE_CALC2"/>
      <sheetName val="GMD_SUMM2"/>
      <sheetName val="Salary_Schedules2"/>
      <sheetName val="PR_Adds2"/>
      <sheetName val="Work_Week2"/>
      <sheetName val="RFP_CODES2"/>
      <sheetName val="Bus__Travel2"/>
      <sheetName val="TRVL_SF_BSC2"/>
      <sheetName val="TRVL_SF_DET2"/>
      <sheetName val="TRVL_TOR__BSC2"/>
      <sheetName val="TRVL_TOR_DET2"/>
      <sheetName val="TRVL_LIM_BSC2"/>
      <sheetName val="TRVL_LIM_DET2"/>
      <sheetName val="TRVL_CON_BSC2"/>
      <sheetName val="TRVL_CON_DET2"/>
      <sheetName val="Relocation_(2)2"/>
      <sheetName val="Mine_Unit_Costs_&amp;_Consumption_C"/>
      <sheetName val="no_borrrar"/>
      <sheetName val="COEF__C"/>
      <sheetName val="presupuesto con 3 conect"/>
      <sheetName val="Flujo"/>
      <sheetName val="Earthwork"/>
      <sheetName val="Structural steel"/>
      <sheetName val="SUMMARY CONCRETE"/>
      <sheetName val="SUMMARY EARTHWORK"/>
      <sheetName val="SUMMARY STRUC. STEEL"/>
      <sheetName val="412"/>
      <sheetName val="Valorización Valle"/>
      <sheetName val="BASE PRECIOS"/>
      <sheetName val="BIP-HOR"/>
      <sheetName val="GeoData"/>
      <sheetName val="CARATULA"/>
      <sheetName val="R_Sub_Area"/>
      <sheetName val="Tapa"/>
      <sheetName val="oferta_03-01-06"/>
      <sheetName val="Project_Summary3"/>
      <sheetName val="FEE_CALC3"/>
      <sheetName val="GMD_SUMM3"/>
      <sheetName val="Salary_Schedules3"/>
      <sheetName val="PR_Adds3"/>
      <sheetName val="Work_Week3"/>
      <sheetName val="RFP_CODES3"/>
      <sheetName val="Bus__Travel3"/>
      <sheetName val="TRVL_SF_BSC3"/>
      <sheetName val="TRVL_SF_DET3"/>
      <sheetName val="TRVL_TOR__BSC3"/>
      <sheetName val="TRVL_TOR_DET3"/>
      <sheetName val="TRVL_LIM_BSC3"/>
      <sheetName val="TRVL_LIM_DET3"/>
      <sheetName val="TRVL_CON_BSC3"/>
      <sheetName val="TRVL_CON_DET3"/>
      <sheetName val="Relocation_(2)3"/>
      <sheetName val="oferta_03-01-062"/>
      <sheetName val="Project_Summary4"/>
      <sheetName val="FEE_CALC4"/>
      <sheetName val="GMD_SUMM4"/>
      <sheetName val="Salary_Schedules4"/>
      <sheetName val="PR_Adds4"/>
      <sheetName val="Work_Week4"/>
      <sheetName val="RFP_CODES4"/>
      <sheetName val="Bus__Travel4"/>
      <sheetName val="TRVL_SF_BSC4"/>
      <sheetName val="TRVL_SF_DET4"/>
      <sheetName val="TRVL_TOR__BSC4"/>
      <sheetName val="TRVL_TOR_DET4"/>
      <sheetName val="TRVL_LIM_BSC4"/>
      <sheetName val="TRVL_LIM_DET4"/>
      <sheetName val="TRVL_CON_BSC4"/>
      <sheetName val="TRVL_CON_DET4"/>
      <sheetName val="Relocation_(2)4"/>
      <sheetName val="Project_Summary5"/>
      <sheetName val="FEE_CALC5"/>
      <sheetName val="GMD_SUMM5"/>
      <sheetName val="Salary_Schedules5"/>
      <sheetName val="PR_Adds5"/>
      <sheetName val="Work_Week5"/>
      <sheetName val="RFP_CODES5"/>
      <sheetName val="Bus__Travel5"/>
      <sheetName val="TRVL_SF_BSC5"/>
      <sheetName val="TRVL_SF_DET5"/>
      <sheetName val="TRVL_TOR__BSC5"/>
      <sheetName val="TRVL_TOR_DET5"/>
      <sheetName val="TRVL_LIM_BSC5"/>
      <sheetName val="TRVL_LIM_DET5"/>
      <sheetName val="TRVL_CON_BSC5"/>
      <sheetName val="TRVL_CON_DET5"/>
      <sheetName val="Relocation_(2)5"/>
      <sheetName val="Categorias"/>
      <sheetName val="Project_Summary6"/>
      <sheetName val="FEE_CALC6"/>
      <sheetName val="GMD_SUMM6"/>
      <sheetName val="Salary_Schedules6"/>
      <sheetName val="PR_Adds6"/>
      <sheetName val="Work_Week6"/>
      <sheetName val="RFP_CODES6"/>
      <sheetName val="Bus__Travel6"/>
      <sheetName val="TRVL_SF_BSC6"/>
      <sheetName val="TRVL_SF_DET6"/>
      <sheetName val="TRVL_TOR__BSC6"/>
      <sheetName val="TRVL_TOR_DET6"/>
      <sheetName val="TRVL_LIM_BSC6"/>
      <sheetName val="TRVL_LIM_DET6"/>
      <sheetName val="TRVL_CON_BSC6"/>
      <sheetName val="TRVL_CON_DET6"/>
      <sheetName val="Relocation_(2)6"/>
      <sheetName val="Original"/>
      <sheetName val="Project_Summary7"/>
      <sheetName val="FEE_CALC7"/>
      <sheetName val="GMD_SUMM7"/>
      <sheetName val="Salary_Schedules7"/>
      <sheetName val="PR_Adds7"/>
      <sheetName val="Work_Week7"/>
      <sheetName val="RFP_CODES7"/>
      <sheetName val="Bus__Travel7"/>
      <sheetName val="TRVL_SF_BSC7"/>
      <sheetName val="TRVL_SF_DET7"/>
      <sheetName val="TRVL_TOR__BSC7"/>
      <sheetName val="TRVL_TOR_DET7"/>
      <sheetName val="TRVL_LIM_BSC7"/>
      <sheetName val="TRVL_LIM_DET7"/>
      <sheetName val="TRVL_CON_BSC7"/>
      <sheetName val="TRVL_CON_DET7"/>
      <sheetName val="Relocation_(2)7"/>
      <sheetName val="Project_Summary8"/>
      <sheetName val="FEE_CALC8"/>
      <sheetName val="GMD_SUMM8"/>
      <sheetName val="Salary_Schedules8"/>
      <sheetName val="PR_Adds8"/>
      <sheetName val="Work_Week8"/>
      <sheetName val="RFP_CODES8"/>
      <sheetName val="Bus__Travel8"/>
      <sheetName val="TRVL_SF_BSC8"/>
      <sheetName val="TRVL_SF_DET8"/>
      <sheetName val="TRVL_TOR__BSC8"/>
      <sheetName val="TRVL_TOR_DET8"/>
      <sheetName val="TRVL_LIM_BSC8"/>
      <sheetName val="TRVL_LIM_DET8"/>
      <sheetName val="TRVL_CON_BSC8"/>
      <sheetName val="TRVL_CON_DET8"/>
      <sheetName val="Relocation_(2)8"/>
      <sheetName val="Project_Summary9"/>
      <sheetName val="FEE_CALC9"/>
      <sheetName val="GMD_SUMM9"/>
      <sheetName val="Salary_Schedules9"/>
      <sheetName val="PR_Adds9"/>
      <sheetName val="Work_Week9"/>
      <sheetName val="RFP_CODES9"/>
      <sheetName val="Bus__Travel9"/>
      <sheetName val="TRVL_SF_BSC9"/>
      <sheetName val="TRVL_SF_DET9"/>
      <sheetName val="TRVL_TOR__BSC9"/>
      <sheetName val="TRVL_TOR_DET9"/>
      <sheetName val="TRVL_LIM_BSC9"/>
      <sheetName val="TRVL_LIM_DET9"/>
      <sheetName val="TRVL_CON_BSC9"/>
      <sheetName val="TRVL_CON_DET9"/>
      <sheetName val="Relocation_(2)9"/>
      <sheetName val="Project_Summary10"/>
      <sheetName val="FEE_CALC10"/>
      <sheetName val="GMD_SUMM10"/>
      <sheetName val="Salary_Schedules10"/>
      <sheetName val="PR_Adds10"/>
      <sheetName val="Work_Week10"/>
      <sheetName val="RFP_CODES10"/>
      <sheetName val="Bus__Travel10"/>
      <sheetName val="TRVL_SF_BSC10"/>
      <sheetName val="TRVL_SF_DET10"/>
      <sheetName val="TRVL_TOR__BSC10"/>
      <sheetName val="TRVL_TOR_DET10"/>
      <sheetName val="TRVL_LIM_BSC10"/>
      <sheetName val="TRVL_LIM_DET10"/>
      <sheetName val="TRVL_CON_BSC10"/>
      <sheetName val="TRVL_CON_DET10"/>
      <sheetName val="Relocation_(2)10"/>
      <sheetName val="Project_Summary11"/>
      <sheetName val="FEE_CALC11"/>
      <sheetName val="GMD_SUMM11"/>
      <sheetName val="Salary_Schedules11"/>
      <sheetName val="PR_Adds11"/>
      <sheetName val="Work_Week11"/>
      <sheetName val="RFP_CODES11"/>
      <sheetName val="Bus__Travel11"/>
      <sheetName val="TRVL_SF_BSC11"/>
      <sheetName val="TRVL_SF_DET11"/>
      <sheetName val="TRVL_TOR__BSC11"/>
      <sheetName val="TRVL_TOR_DET11"/>
      <sheetName val="TRVL_LIM_BSC11"/>
      <sheetName val="TRVL_LIM_DET11"/>
      <sheetName val="TRVL_CON_BSC11"/>
      <sheetName val="TRVL_CON_DET11"/>
      <sheetName val="Relocation_(2)11"/>
      <sheetName val="Project_Summary12"/>
      <sheetName val="FEE_CALC12"/>
      <sheetName val="GMD_SUMM12"/>
      <sheetName val="Salary_Schedules12"/>
      <sheetName val="PR_Adds12"/>
      <sheetName val="Work_Week12"/>
      <sheetName val="RFP_CODES12"/>
      <sheetName val="Bus__Travel12"/>
      <sheetName val="TRVL_SF_BSC12"/>
      <sheetName val="TRVL_SF_DET12"/>
      <sheetName val="TRVL_TOR__BSC12"/>
      <sheetName val="TRVL_TOR_DET12"/>
      <sheetName val="TRVL_LIM_BSC12"/>
      <sheetName val="TRVL_LIM_DET12"/>
      <sheetName val="TRVL_CON_BSC12"/>
      <sheetName val="TRVL_CON_DET12"/>
      <sheetName val="Relocation_(2)12"/>
      <sheetName val="Project_Summary13"/>
      <sheetName val="FEE_CALC13"/>
      <sheetName val="GMD_SUMM13"/>
      <sheetName val="Salary_Schedules13"/>
      <sheetName val="PR_Adds13"/>
      <sheetName val="Work_Week13"/>
      <sheetName val="RFP_CODES13"/>
      <sheetName val="Bus__Travel13"/>
      <sheetName val="TRVL_SF_BSC13"/>
      <sheetName val="TRVL_SF_DET13"/>
      <sheetName val="TRVL_TOR__BSC13"/>
      <sheetName val="TRVL_TOR_DET13"/>
      <sheetName val="TRVL_LIM_BSC13"/>
      <sheetName val="TRVL_LIM_DET13"/>
      <sheetName val="TRVL_CON_BSC13"/>
      <sheetName val="TRVL_CON_DET13"/>
      <sheetName val="Relocation_(2)13"/>
      <sheetName val="Project_Summary14"/>
      <sheetName val="FEE_CALC14"/>
      <sheetName val="GMD_SUMM14"/>
      <sheetName val="Salary_Schedules14"/>
      <sheetName val="PR_Adds14"/>
      <sheetName val="Work_Week14"/>
      <sheetName val="RFP_CODES14"/>
      <sheetName val="Bus__Travel14"/>
      <sheetName val="TRVL_SF_BSC14"/>
      <sheetName val="TRVL_SF_DET14"/>
      <sheetName val="TRVL_TOR__BSC14"/>
      <sheetName val="TRVL_TOR_DET14"/>
      <sheetName val="TRVL_LIM_BSC14"/>
      <sheetName val="TRVL_LIM_DET14"/>
      <sheetName val="TRVL_CON_BSC14"/>
      <sheetName val="TRVL_CON_DET14"/>
      <sheetName val="Relocation_(2)14"/>
      <sheetName val="Project_Summary15"/>
      <sheetName val="FEE_CALC15"/>
      <sheetName val="GMD_SUMM15"/>
      <sheetName val="Salary_Schedules15"/>
      <sheetName val="PR_Adds15"/>
      <sheetName val="Work_Week15"/>
      <sheetName val="RFP_CODES15"/>
      <sheetName val="Bus__Travel15"/>
      <sheetName val="TRVL_SF_BSC15"/>
      <sheetName val="TRVL_SF_DET15"/>
      <sheetName val="TRVL_TOR__BSC15"/>
      <sheetName val="TRVL_TOR_DET15"/>
      <sheetName val="TRVL_LIM_BSC15"/>
      <sheetName val="TRVL_LIM_DET15"/>
      <sheetName val="TRVL_CON_BSC15"/>
      <sheetName val="TRVL_CON_DET15"/>
      <sheetName val="Relocation_(2)15"/>
      <sheetName val="Project_Summary16"/>
      <sheetName val="FEE_CALC16"/>
      <sheetName val="GMD_SUMM16"/>
      <sheetName val="Salary_Schedules16"/>
      <sheetName val="PR_Adds16"/>
      <sheetName val="Work_Week16"/>
      <sheetName val="RFP_CODES16"/>
      <sheetName val="Bus__Travel16"/>
      <sheetName val="TRVL_SF_BSC16"/>
      <sheetName val="TRVL_SF_DET16"/>
      <sheetName val="TRVL_TOR__BSC16"/>
      <sheetName val="TRVL_TOR_DET16"/>
      <sheetName val="TRVL_LIM_BSC16"/>
      <sheetName val="TRVL_LIM_DET16"/>
      <sheetName val="TRVL_CON_BSC16"/>
      <sheetName val="TRVL_CON_DET16"/>
      <sheetName val="Relocation_(2)16"/>
      <sheetName val="Project_Summary17"/>
      <sheetName val="FEE_CALC17"/>
      <sheetName val="GMD_SUMM17"/>
      <sheetName val="Salary_Schedules17"/>
      <sheetName val="PR_Adds17"/>
      <sheetName val="Work_Week17"/>
      <sheetName val="RFP_CODES17"/>
      <sheetName val="Bus__Travel17"/>
      <sheetName val="TRVL_SF_BSC17"/>
      <sheetName val="TRVL_SF_DET17"/>
      <sheetName val="TRVL_TOR__BSC17"/>
      <sheetName val="TRVL_TOR_DET17"/>
      <sheetName val="TRVL_LIM_BSC17"/>
      <sheetName val="TRVL_LIM_DET17"/>
      <sheetName val="TRVL_CON_BSC17"/>
      <sheetName val="TRVL_CON_DET17"/>
      <sheetName val="Relocation_(2)17"/>
      <sheetName val="Project_Summary18"/>
      <sheetName val="FEE_CALC18"/>
      <sheetName val="GMD_SUMM18"/>
      <sheetName val="Salary_Schedules18"/>
      <sheetName val="PR_Adds18"/>
      <sheetName val="Work_Week18"/>
      <sheetName val="RFP_CODES18"/>
      <sheetName val="Bus__Travel18"/>
      <sheetName val="TRVL_SF_BSC18"/>
      <sheetName val="TRVL_SF_DET18"/>
      <sheetName val="TRVL_TOR__BSC18"/>
      <sheetName val="TRVL_TOR_DET18"/>
      <sheetName val="TRVL_LIM_BSC18"/>
      <sheetName val="TRVL_LIM_DET18"/>
      <sheetName val="TRVL_CON_BSC18"/>
      <sheetName val="TRVL_CON_DET18"/>
      <sheetName val="Relocation_(2)18"/>
      <sheetName val="MATER_CONCENTR_CBV99"/>
      <sheetName val="COSTO-MANO-OBRA-_CBV99"/>
      <sheetName val="MATER_CBV2000"/>
      <sheetName val="DISTR_MANT_ELECTRICA4"/>
      <sheetName val="DOTACION_CBV99"/>
      <sheetName val="Project_Summary20"/>
      <sheetName val="FEE_CALC20"/>
      <sheetName val="GMD_SUMM20"/>
      <sheetName val="Salary_Schedules20"/>
      <sheetName val="PR_Adds20"/>
      <sheetName val="Work_Week20"/>
      <sheetName val="RFP_CODES20"/>
      <sheetName val="Bus__Travel20"/>
      <sheetName val="TRVL_SF_BSC20"/>
      <sheetName val="TRVL_SF_DET20"/>
      <sheetName val="TRVL_TOR__BSC20"/>
      <sheetName val="TRVL_TOR_DET20"/>
      <sheetName val="TRVL_LIM_BSC20"/>
      <sheetName val="TRVL_LIM_DET20"/>
      <sheetName val="TRVL_CON_BSC20"/>
      <sheetName val="TRVL_CON_DET20"/>
      <sheetName val="Relocation_(2)20"/>
      <sheetName val="Project_Summary19"/>
      <sheetName val="FEE_CALC19"/>
      <sheetName val="GMD_SUMM19"/>
      <sheetName val="Salary_Schedules19"/>
      <sheetName val="PR_Adds19"/>
      <sheetName val="Work_Week19"/>
      <sheetName val="RFP_CODES19"/>
      <sheetName val="Bus__Travel19"/>
      <sheetName val="TRVL_SF_BSC19"/>
      <sheetName val="TRVL_SF_DET19"/>
      <sheetName val="TRVL_TOR__BSC19"/>
      <sheetName val="TRVL_TOR_DET19"/>
      <sheetName val="TRVL_LIM_BSC19"/>
      <sheetName val="TRVL_LIM_DET19"/>
      <sheetName val="TRVL_CON_BSC19"/>
      <sheetName val="TRVL_CON_DET19"/>
      <sheetName val="Relocation_(2)19"/>
      <sheetName val="Project_Summary21"/>
      <sheetName val="FEE_CALC21"/>
      <sheetName val="GMD_SUMM21"/>
      <sheetName val="Salary_Schedules21"/>
      <sheetName val="PR_Adds21"/>
      <sheetName val="Work_Week21"/>
      <sheetName val="RFP_CODES21"/>
      <sheetName val="Bus__Travel21"/>
      <sheetName val="TRVL_SF_BSC21"/>
      <sheetName val="TRVL_SF_DET21"/>
      <sheetName val="TRVL_TOR__BSC21"/>
      <sheetName val="TRVL_TOR_DET21"/>
      <sheetName val="TRVL_LIM_BSC21"/>
      <sheetName val="TRVL_LIM_DET21"/>
      <sheetName val="TRVL_CON_BSC21"/>
      <sheetName val="TRVL_CON_DET21"/>
      <sheetName val="Relocation_(2)21"/>
      <sheetName val="Project_Summary23"/>
      <sheetName val="FEE_CALC23"/>
      <sheetName val="GMD_SUMM23"/>
      <sheetName val="Salary_Schedules23"/>
      <sheetName val="PR_Adds23"/>
      <sheetName val="Work_Week23"/>
      <sheetName val="RFP_CODES23"/>
      <sheetName val="Bus__Travel23"/>
      <sheetName val="TRVL_SF_BSC23"/>
      <sheetName val="TRVL_SF_DET23"/>
      <sheetName val="TRVL_TOR__BSC23"/>
      <sheetName val="TRVL_TOR_DET23"/>
      <sheetName val="TRVL_LIM_BSC23"/>
      <sheetName val="TRVL_LIM_DET23"/>
      <sheetName val="TRVL_CON_BSC23"/>
      <sheetName val="TRVL_CON_DET23"/>
      <sheetName val="Relocation_(2)23"/>
      <sheetName val="Project_Summary22"/>
      <sheetName val="FEE_CALC22"/>
      <sheetName val="GMD_SUMM22"/>
      <sheetName val="Salary_Schedules22"/>
      <sheetName val="PR_Adds22"/>
      <sheetName val="Work_Week22"/>
      <sheetName val="RFP_CODES22"/>
      <sheetName val="Bus__Travel22"/>
      <sheetName val="TRVL_SF_BSC22"/>
      <sheetName val="TRVL_SF_DET22"/>
      <sheetName val="TRVL_TOR__BSC22"/>
      <sheetName val="TRVL_TOR_DET22"/>
      <sheetName val="TRVL_LIM_BSC22"/>
      <sheetName val="TRVL_LIM_DET22"/>
      <sheetName val="TRVL_CON_BSC22"/>
      <sheetName val="TRVL_CON_DET22"/>
      <sheetName val="Relocation_(2)22"/>
      <sheetName val="Project_Summary24"/>
      <sheetName val="FEE_CALC24"/>
      <sheetName val="GMD_SUMM24"/>
      <sheetName val="Salary_Schedules24"/>
      <sheetName val="PR_Adds24"/>
      <sheetName val="Work_Week24"/>
      <sheetName val="RFP_CODES24"/>
      <sheetName val="Bus__Travel24"/>
      <sheetName val="TRVL_SF_BSC24"/>
      <sheetName val="TRVL_SF_DET24"/>
      <sheetName val="TRVL_TOR__BSC24"/>
      <sheetName val="TRVL_TOR_DET24"/>
      <sheetName val="TRVL_LIM_BSC24"/>
      <sheetName val="TRVL_LIM_DET24"/>
      <sheetName val="TRVL_CON_BSC24"/>
      <sheetName val="TRVL_CON_DET24"/>
      <sheetName val="Relocation_(2)24"/>
      <sheetName val="Project_Summary25"/>
      <sheetName val="FEE_CALC25"/>
      <sheetName val="GMD_SUMM25"/>
      <sheetName val="Salary_Schedules25"/>
      <sheetName val="PR_Adds25"/>
      <sheetName val="Work_Week25"/>
      <sheetName val="RFP_CODES25"/>
      <sheetName val="Bus__Travel25"/>
      <sheetName val="TRVL_SF_BSC25"/>
      <sheetName val="TRVL_SF_DET25"/>
      <sheetName val="TRVL_TOR__BSC25"/>
      <sheetName val="TRVL_TOR_DET25"/>
      <sheetName val="TRVL_LIM_BSC25"/>
      <sheetName val="TRVL_LIM_DET25"/>
      <sheetName val="TRVL_CON_BSC25"/>
      <sheetName val="TRVL_CON_DET25"/>
      <sheetName val="Relocation_(2)25"/>
      <sheetName val="Project_Summary26"/>
      <sheetName val="FEE_CALC26"/>
      <sheetName val="GMD_SUMM26"/>
      <sheetName val="Salary_Schedules26"/>
      <sheetName val="PR_Adds26"/>
      <sheetName val="Work_Week26"/>
      <sheetName val="RFP_CODES26"/>
      <sheetName val="Bus__Travel26"/>
      <sheetName val="TRVL_SF_BSC26"/>
      <sheetName val="TRVL_SF_DET26"/>
      <sheetName val="TRVL_TOR__BSC26"/>
      <sheetName val="TRVL_TOR_DET26"/>
      <sheetName val="TRVL_LIM_BSC26"/>
      <sheetName val="TRVL_LIM_DET26"/>
      <sheetName val="TRVL_CON_BSC26"/>
      <sheetName val="TRVL_CON_DET26"/>
      <sheetName val="Relocation_(2)26"/>
      <sheetName val="2200TPD"/>
      <sheetName val="Project_Summary28"/>
      <sheetName val="FEE_CALC28"/>
      <sheetName val="GMD_SUMM28"/>
      <sheetName val="Salary_Schedules28"/>
      <sheetName val="PR_Adds28"/>
      <sheetName val="Work_Week28"/>
      <sheetName val="RFP_CODES28"/>
      <sheetName val="Bus__Travel28"/>
      <sheetName val="TRVL_SF_BSC28"/>
      <sheetName val="TRVL_SF_DET28"/>
      <sheetName val="TRVL_TOR__BSC28"/>
      <sheetName val="TRVL_TOR_DET28"/>
      <sheetName val="TRVL_LIM_BSC28"/>
      <sheetName val="TRVL_LIM_DET28"/>
      <sheetName val="TRVL_CON_BSC28"/>
      <sheetName val="TRVL_CON_DET28"/>
      <sheetName val="Relocation_(2)28"/>
      <sheetName val="Project_Summary27"/>
      <sheetName val="FEE_CALC27"/>
      <sheetName val="GMD_SUMM27"/>
      <sheetName val="Salary_Schedules27"/>
      <sheetName val="PR_Adds27"/>
      <sheetName val="Work_Week27"/>
      <sheetName val="RFP_CODES27"/>
      <sheetName val="Bus__Travel27"/>
      <sheetName val="TRVL_SF_BSC27"/>
      <sheetName val="TRVL_SF_DET27"/>
      <sheetName val="TRVL_TOR__BSC27"/>
      <sheetName val="TRVL_TOR_DET27"/>
      <sheetName val="TRVL_LIM_BSC27"/>
      <sheetName val="TRVL_LIM_DET27"/>
      <sheetName val="TRVL_CON_BSC27"/>
      <sheetName val="TRVL_CON_DET27"/>
      <sheetName val="Relocation_(2)27"/>
      <sheetName val="SICAF_C-13023"/>
      <sheetName val="Base_de_Datos3"/>
      <sheetName val="Base_de_Datos4"/>
      <sheetName val="DISTR_MANT_ELECTRICA8"/>
      <sheetName val="Unit_prices10"/>
      <sheetName val="Unit_prices18"/>
      <sheetName val="hd"/>
      <sheetName val="Base"/>
      <sheetName val="Project_Summary30"/>
      <sheetName val="FEE_CALC30"/>
      <sheetName val="GMD_SUMM30"/>
      <sheetName val="Salary_Schedules30"/>
      <sheetName val="PR_Adds30"/>
      <sheetName val="Work_Week30"/>
      <sheetName val="RFP_CODES30"/>
      <sheetName val="Bus__Travel30"/>
      <sheetName val="TRVL_SF_BSC30"/>
      <sheetName val="TRVL_SF_DET30"/>
      <sheetName val="TRVL_TOR__BSC30"/>
      <sheetName val="TRVL_TOR_DET30"/>
      <sheetName val="TRVL_LIM_BSC30"/>
      <sheetName val="TRVL_LIM_DET30"/>
      <sheetName val="TRVL_CON_BSC30"/>
      <sheetName val="TRVL_CON_DET30"/>
      <sheetName val="Relocation_(2)30"/>
      <sheetName val="3_-_Financial_Profile1"/>
      <sheetName val="1_-_ExecSummary1"/>
      <sheetName val="Formulario_Abastecimiento1"/>
      <sheetName val="Datos_Generales1"/>
      <sheetName val="Project_Cashflow_data1"/>
      <sheetName val="Los_Tortolas1"/>
      <sheetName val="Office_51"/>
      <sheetName val="Project_Summary29"/>
      <sheetName val="FEE_CALC29"/>
      <sheetName val="GMD_SUMM29"/>
      <sheetName val="Salary_Schedules29"/>
      <sheetName val="PR_Adds29"/>
      <sheetName val="Work_Week29"/>
      <sheetName val="RFP_CODES29"/>
      <sheetName val="Bus__Travel29"/>
      <sheetName val="TRVL_SF_BSC29"/>
      <sheetName val="TRVL_SF_DET29"/>
      <sheetName val="TRVL_TOR__BSC29"/>
      <sheetName val="TRVL_TOR_DET29"/>
      <sheetName val="TRVL_LIM_BSC29"/>
      <sheetName val="TRVL_LIM_DET29"/>
      <sheetName val="TRVL_CON_BSC29"/>
      <sheetName val="TRVL_CON_DET29"/>
      <sheetName val="Relocation_(2)29"/>
      <sheetName val="Basic Inputs"/>
      <sheetName val="Data"/>
      <sheetName val="PSR-FOS"/>
      <sheetName val="Plant EQ"/>
      <sheetName val="TABLAS"/>
      <sheetName val="Proyeccion del Saldo"/>
      <sheetName val="Project_Summary32"/>
      <sheetName val="FEE_CALC32"/>
      <sheetName val="GMD_SUMM32"/>
      <sheetName val="Salary_Schedules32"/>
      <sheetName val="PR_Adds32"/>
      <sheetName val="Work_Week32"/>
      <sheetName val="RFP_CODES32"/>
      <sheetName val="Bus__Travel32"/>
      <sheetName val="TRVL_SF_BSC32"/>
      <sheetName val="TRVL_SF_DET32"/>
      <sheetName val="TRVL_TOR__BSC32"/>
      <sheetName val="TRVL_TOR_DET32"/>
      <sheetName val="TRVL_LIM_BSC32"/>
      <sheetName val="TRVL_LIM_DET32"/>
      <sheetName val="TRVL_CON_BSC32"/>
      <sheetName val="TRVL_CON_DET32"/>
      <sheetName val="Relocation_(2)32"/>
      <sheetName val="3_-_Financial_Profile3"/>
      <sheetName val="1_-_ExecSummary3"/>
      <sheetName val="Formulario_Abastecimiento3"/>
      <sheetName val="Datos_Generales3"/>
      <sheetName val="Project_Cashflow_data3"/>
      <sheetName val="Los_Tortolas3"/>
      <sheetName val="Office_53"/>
      <sheetName val="Mine_Unit_Costs_&amp;_Consumption_2"/>
      <sheetName val="costo_308_(5_dias)1"/>
      <sheetName val="no_borrrar1"/>
      <sheetName val="Equipment_Gantt1"/>
      <sheetName val="Anexo_F_3_1_1"/>
      <sheetName val="Project_Summary31"/>
      <sheetName val="FEE_CALC31"/>
      <sheetName val="GMD_SUMM31"/>
      <sheetName val="Salary_Schedules31"/>
      <sheetName val="PR_Adds31"/>
      <sheetName val="Work_Week31"/>
      <sheetName val="RFP_CODES31"/>
      <sheetName val="Bus__Travel31"/>
      <sheetName val="TRVL_SF_BSC31"/>
      <sheetName val="TRVL_SF_DET31"/>
      <sheetName val="TRVL_TOR__BSC31"/>
      <sheetName val="TRVL_TOR_DET31"/>
      <sheetName val="TRVL_LIM_BSC31"/>
      <sheetName val="TRVL_LIM_DET31"/>
      <sheetName val="TRVL_CON_BSC31"/>
      <sheetName val="TRVL_CON_DET31"/>
      <sheetName val="Relocation_(2)31"/>
      <sheetName val="3_-_Financial_Profile2"/>
      <sheetName val="1_-_ExecSummary2"/>
      <sheetName val="Formulario_Abastecimiento2"/>
      <sheetName val="Datos_Generales2"/>
      <sheetName val="Project_Cashflow_data2"/>
      <sheetName val="Los_Tortolas2"/>
      <sheetName val="Office_52"/>
      <sheetName val="Mine_Unit_Costs_&amp;_Consumption_1"/>
      <sheetName val="costo_308_(5_dias)"/>
      <sheetName val="Equipment_Gantt"/>
      <sheetName val="Anexo_F_3_1_"/>
      <sheetName val="Forecast"/>
      <sheetName val="Base datos"/>
      <sheetName val="LOOKAHEAD - RESTRICCIONES "/>
      <sheetName val="Producción"/>
      <sheetName val="ANALISIS ALQUILER FERREYROS"/>
      <sheetName val="Proyeccion_del_Saldo"/>
      <sheetName val="EPI Directo"/>
      <sheetName val="VAL PRINC"/>
      <sheetName val="Mine_Unit_Costs_&amp;_Consumption_3"/>
      <sheetName val="no_borrrar2"/>
      <sheetName val="Project_Summary33"/>
      <sheetName val="FEE_CALC33"/>
      <sheetName val="GMD_SUMM33"/>
      <sheetName val="Salary_Schedules33"/>
      <sheetName val="PR_Adds33"/>
      <sheetName val="Work_Week33"/>
      <sheetName val="RFP_CODES33"/>
      <sheetName val="Bus__Travel33"/>
      <sheetName val="TRVL_SF_BSC33"/>
      <sheetName val="TRVL_SF_DET33"/>
      <sheetName val="TRVL_TOR__BSC33"/>
      <sheetName val="TRVL_TOR_DET33"/>
      <sheetName val="TRVL_LIM_BSC33"/>
      <sheetName val="TRVL_LIM_DET33"/>
      <sheetName val="TRVL_CON_BSC33"/>
      <sheetName val="TRVL_CON_DET33"/>
      <sheetName val="Relocation_(2)33"/>
      <sheetName val="3_-_Financial_Profile4"/>
      <sheetName val="1_-_ExecSummary4"/>
      <sheetName val="Formulario_Abastecimiento4"/>
      <sheetName val="Datos_Generales4"/>
      <sheetName val="Project_Cashflow_data4"/>
      <sheetName val="Los_Tortolas4"/>
      <sheetName val="Office_54"/>
      <sheetName val="Mine_Unit_Costs_&amp;_Consumption_4"/>
      <sheetName val="no_borrrar3"/>
      <sheetName val="Project_Summary34"/>
      <sheetName val="FEE_CALC34"/>
      <sheetName val="GMD_SUMM34"/>
      <sheetName val="Salary_Schedules34"/>
      <sheetName val="PR_Adds34"/>
      <sheetName val="Work_Week34"/>
      <sheetName val="RFP_CODES34"/>
      <sheetName val="Bus__Travel34"/>
      <sheetName val="TRVL_SF_BSC34"/>
      <sheetName val="TRVL_SF_DET34"/>
      <sheetName val="TRVL_TOR__BSC34"/>
      <sheetName val="TRVL_TOR_DET34"/>
      <sheetName val="TRVL_LIM_BSC34"/>
      <sheetName val="TRVL_LIM_DET34"/>
      <sheetName val="TRVL_CON_BSC34"/>
      <sheetName val="TRVL_CON_DET34"/>
      <sheetName val="Relocation_(2)34"/>
      <sheetName val="3_-_Financial_Profile5"/>
      <sheetName val="1_-_ExecSummary5"/>
      <sheetName val="Formulario_Abastecimiento5"/>
      <sheetName val="Datos_Generales5"/>
      <sheetName val="Project_Cashflow_data5"/>
      <sheetName val="Los_Tortolas5"/>
      <sheetName val="Office_55"/>
      <sheetName val="Mine_Unit_Costs_&amp;_Consumption_5"/>
      <sheetName val="no_borrrar4"/>
      <sheetName val="Project_Summary36"/>
      <sheetName val="FEE_CALC36"/>
      <sheetName val="GMD_SUMM36"/>
      <sheetName val="Salary_Schedules36"/>
      <sheetName val="PR_Adds36"/>
      <sheetName val="Work_Week36"/>
      <sheetName val="RFP_CODES36"/>
      <sheetName val="Bus__Travel36"/>
      <sheetName val="TRVL_SF_BSC36"/>
      <sheetName val="TRVL_SF_DET36"/>
      <sheetName val="TRVL_TOR__BSC36"/>
      <sheetName val="TRVL_TOR_DET36"/>
      <sheetName val="TRVL_LIM_BSC36"/>
      <sheetName val="TRVL_LIM_DET36"/>
      <sheetName val="TRVL_CON_BSC36"/>
      <sheetName val="TRVL_CON_DET36"/>
      <sheetName val="Relocation_(2)36"/>
      <sheetName val="3_-_Financial_Profile7"/>
      <sheetName val="1_-_ExecSummary7"/>
      <sheetName val="Formulario_Abastecimiento7"/>
      <sheetName val="Datos_Generales7"/>
      <sheetName val="Project_Cashflow_data7"/>
      <sheetName val="Los_Tortolas7"/>
      <sheetName val="Office_57"/>
      <sheetName val="Mine_Unit_Costs_&amp;_Consumption_7"/>
      <sheetName val="no_borrrar6"/>
      <sheetName val="Project_Summary35"/>
      <sheetName val="FEE_CALC35"/>
      <sheetName val="GMD_SUMM35"/>
      <sheetName val="Salary_Schedules35"/>
      <sheetName val="PR_Adds35"/>
      <sheetName val="Work_Week35"/>
      <sheetName val="RFP_CODES35"/>
      <sheetName val="Bus__Travel35"/>
      <sheetName val="TRVL_SF_BSC35"/>
      <sheetName val="TRVL_SF_DET35"/>
      <sheetName val="TRVL_TOR__BSC35"/>
      <sheetName val="TRVL_TOR_DET35"/>
      <sheetName val="TRVL_LIM_BSC35"/>
      <sheetName val="TRVL_LIM_DET35"/>
      <sheetName val="TRVL_CON_BSC35"/>
      <sheetName val="TRVL_CON_DET35"/>
      <sheetName val="Relocation_(2)35"/>
      <sheetName val="3_-_Financial_Profile6"/>
      <sheetName val="1_-_ExecSummary6"/>
      <sheetName val="Formulario_Abastecimiento6"/>
      <sheetName val="Datos_Generales6"/>
      <sheetName val="Project_Cashflow_data6"/>
      <sheetName val="Los_Tortolas6"/>
      <sheetName val="Office_56"/>
      <sheetName val="Mine_Unit_Costs_&amp;_Consumption_6"/>
      <sheetName val="no_borrrar5"/>
      <sheetName val="Project_Summary37"/>
      <sheetName val="FEE_CALC37"/>
      <sheetName val="GMD_SUMM37"/>
      <sheetName val="Salary_Schedules37"/>
      <sheetName val="PR_Adds37"/>
      <sheetName val="Work_Week37"/>
      <sheetName val="RFP_CODES37"/>
      <sheetName val="Bus__Travel37"/>
      <sheetName val="TRVL_SF_BSC37"/>
      <sheetName val="TRVL_SF_DET37"/>
      <sheetName val="TRVL_TOR__BSC37"/>
      <sheetName val="TRVL_TOR_DET37"/>
      <sheetName val="TRVL_LIM_BSC37"/>
      <sheetName val="TRVL_LIM_DET37"/>
      <sheetName val="TRVL_CON_BSC37"/>
      <sheetName val="TRVL_CON_DET37"/>
      <sheetName val="Relocation_(2)37"/>
      <sheetName val="3_-_Financial_Profile8"/>
      <sheetName val="1_-_ExecSummary8"/>
      <sheetName val="Formulario_Abastecimiento8"/>
      <sheetName val="Datos_Generales8"/>
      <sheetName val="Project_Cashflow_data8"/>
      <sheetName val="Los_Tortolas8"/>
      <sheetName val="Office_58"/>
      <sheetName val="Mine_Unit_Costs_&amp;_Consumption_8"/>
      <sheetName val="no_borrrar7"/>
      <sheetName val="Mar14"/>
      <sheetName val="Inputs - Hist &amp; Future"/>
      <sheetName val="Calcs - Act &amp; F'cast"/>
      <sheetName val="Calcs - Budget"/>
      <sheetName val="Inputs - Misc Fields"/>
      <sheetName val="Menu Option Tables"/>
      <sheetName val="Misc Calcs"/>
      <sheetName val="Defn"/>
      <sheetName val="Defn Cont"/>
      <sheetName val="Inputs - Act &amp; F'cast"/>
      <sheetName val="Inputs - Budget"/>
      <sheetName val="Inputs - Qtrly Forecasts"/>
      <sheetName val="Data Tbl - Act&amp;FC - CF &amp; Bal Sh"/>
      <sheetName val="Data Tbl - Act&amp;FC - Cost + P&amp;L"/>
      <sheetName val="Data Tbl - Act&amp;FC - Sales &amp; Rev"/>
      <sheetName val="Data Tbl - Budget - CF &amp; Bal Sh"/>
      <sheetName val="Data Tbl - Budget - Cost +  P&amp;L"/>
      <sheetName val="Data Tbl - Budget - Mtce"/>
      <sheetName val="Data Tbl - Budget - Operns"/>
      <sheetName val="Data Tbl - Budget - Sales &amp; Rev"/>
      <sheetName val="Comments - Mine &amp; Eng"/>
      <sheetName val="Comments - HSEC &amp; Op Svc"/>
      <sheetName val="Comments - Mill, Port &amp; Ox"/>
      <sheetName val="Oxide"/>
      <sheetName val="Calcs - Qtrly Forecasts"/>
      <sheetName val="Safety"/>
      <sheetName val="Calcs  - Qtrly - Act &amp; F'cast"/>
      <sheetName val="Summary KPIs"/>
      <sheetName val="Comments - Bus Srvcs"/>
      <sheetName val="Summary - Comp to Forecast"/>
      <sheetName val="Summary KPIs - Qtr"/>
      <sheetName val="TOC"/>
      <sheetName val="BD_TOT"/>
      <sheetName val="INDICES"/>
      <sheetName val="Carta Navegacion Alta Gerencia"/>
      <sheetName val="Resumen Acumulado"/>
      <sheetName val="Resumen Mensual"/>
      <sheetName val="Tendencias"/>
      <sheetName val="Analisis"/>
      <sheetName val="Rendimientos"/>
      <sheetName val="INFO"/>
      <sheetName val="SUM-$"/>
      <sheetName val="SUM-UF"/>
      <sheetName val="SUMMARY-SOLD"/>
      <sheetName val="EQFL$-Tes$"/>
      <sheetName val="SUMMARY-COM-KM"/>
      <sheetName val="Gastos Generales"/>
      <sheetName val="Project_Summary38"/>
      <sheetName val="FEE_CALC38"/>
      <sheetName val="GMD_SUMM38"/>
      <sheetName val="Salary_Schedules38"/>
      <sheetName val="PR_Adds38"/>
      <sheetName val="Work_Week38"/>
      <sheetName val="RFP_CODES38"/>
      <sheetName val="Bus__Travel38"/>
      <sheetName val="TRVL_SF_BSC38"/>
      <sheetName val="TRVL_SF_DET38"/>
      <sheetName val="TRVL_TOR__BSC38"/>
      <sheetName val="TRVL_TOR_DET38"/>
      <sheetName val="TRVL_LIM_BSC38"/>
      <sheetName val="TRVL_LIM_DET38"/>
      <sheetName val="TRVL_CON_BSC38"/>
      <sheetName val="TRVL_CON_DET38"/>
      <sheetName val="Relocation_(2)38"/>
      <sheetName val="3_-_Financial_Profile9"/>
      <sheetName val="1_-_ExecSummary9"/>
      <sheetName val="Formulario_Abastecimiento9"/>
      <sheetName val="Datos_Generales9"/>
      <sheetName val="Project_Cashflow_data9"/>
      <sheetName val="Los_Tortolas9"/>
      <sheetName val="Office_59"/>
      <sheetName val="Mine_Unit_Costs_&amp;_Consumption_9"/>
      <sheetName val="no_borrrar8"/>
      <sheetName val="COEF__C1"/>
      <sheetName val="A_I_Ry_ET1"/>
      <sheetName val="Anexo_F_3_1_2"/>
      <sheetName val="presupuesto_con_3_conect"/>
      <sheetName val="Structural_steel"/>
      <sheetName val="SUMMARY_CONCRETE"/>
      <sheetName val="SUMMARY_EARTHWORK"/>
      <sheetName val="SUMMARY_STRUC__STEEL"/>
      <sheetName val="Valorización_Valle"/>
      <sheetName val="BASE_PRECIOS"/>
      <sheetName val="Equipment_Gantt2"/>
      <sheetName val="Basic_Inputs"/>
      <sheetName val="costo_308_(5_dias)2"/>
      <sheetName val="Plant_EQ"/>
      <sheetName val="Proyeccion_del_Saldo1"/>
      <sheetName val="Base_datos"/>
      <sheetName val="LOOKAHEAD_-_RESTRICCIONES_"/>
      <sheetName val="ANALISIS_ALQUILER_FERREYROS"/>
      <sheetName val="EPI_Directo"/>
      <sheetName val="VAL_PRINC"/>
      <sheetName val="Calculation"/>
      <sheetName val="Avance Acumulado"/>
      <sheetName val="MOD_1"/>
      <sheetName val="Subcontrato_1"/>
      <sheetName val="Subcontrato_2"/>
      <sheetName val="Subcontrato_3"/>
      <sheetName val="Resumen Subpresupuestos"/>
      <sheetName val="OT 70346 Costo tarjetas "/>
      <sheetName val="OT 70380"/>
      <sheetName val="CAMP 1472"/>
      <sheetName val="register"/>
      <sheetName val="Hour Total"/>
      <sheetName val="EGRESO"/>
      <sheetName val="ProjInfo"/>
      <sheetName val="EFFICIENCIES"/>
      <sheetName val="Nudo 1"/>
      <sheetName val=""/>
      <sheetName val="ALP Data"/>
      <sheetName val="ARP Data"/>
      <sheetName val="ORP Data"/>
      <sheetName val="ORP Design Data"/>
      <sheetName val="Oxide Cooler Data"/>
      <sheetName val="SCP 350 Data"/>
      <sheetName val="SCP 350 Data (2)"/>
      <sheetName val="SCP 350 Data (3)"/>
      <sheetName val="03 Desmontaje"/>
      <sheetName val="02 Movilización"/>
      <sheetName val="PERDIDA_ESPESOR"/>
      <sheetName val="criterio"/>
      <sheetName val="WEEKBASE"/>
      <sheetName val="4 Week Sched"/>
      <sheetName val="Hoja2"/>
      <sheetName val="Hoja21"/>
      <sheetName val="val."/>
      <sheetName val="LE-GBL"/>
      <sheetName val="AVANCE X PAQ."/>
      <sheetName val="EXP-ACONEX"/>
      <sheetName val="ENT.CON-RES"/>
      <sheetName val="&lt;0307"/>
      <sheetName val="LEV OBS"/>
      <sheetName val="Hoja3"/>
      <sheetName val="IMP-ACONEX"/>
      <sheetName val="IDC"/>
      <sheetName val="DATOS ACONEX"/>
      <sheetName val="REP_AVANCE"/>
      <sheetName val="ID ACT."/>
      <sheetName val="REF"/>
      <sheetName val="Equipment_Gantt3"/>
      <sheetName val="Equipment_Gantt4"/>
      <sheetName val="Equipment_Gantt5"/>
      <sheetName val="Hour_Total"/>
      <sheetName val="Gastos_Generales"/>
      <sheetName val="Inversión_4"/>
      <sheetName val="GRAPH_DATA"/>
      <sheetName val="Resumen-Tot"/>
      <sheetName val="INSTRUCTIVO"/>
      <sheetName val="error"/>
      <sheetName val="val_"/>
      <sheetName val="AVANCE_X_PAQ_"/>
      <sheetName val="ENT_CON-RES"/>
      <sheetName val="LEV_OBS"/>
      <sheetName val="DATOS_ACONEX"/>
      <sheetName val="ID_ACT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 refreshError="1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 refreshError="1"/>
      <sheetData sheetId="799" refreshError="1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 refreshError="1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/>
      <sheetData sheetId="1073"/>
      <sheetData sheetId="1074"/>
      <sheetData sheetId="1075"/>
      <sheetData sheetId="1076"/>
      <sheetData sheetId="1077"/>
      <sheetData sheetId="1078" refreshError="1"/>
      <sheetData sheetId="1079"/>
      <sheetData sheetId="1080"/>
      <sheetData sheetId="1081" refreshError="1"/>
      <sheetData sheetId="1082"/>
      <sheetData sheetId="1083"/>
      <sheetData sheetId="1084"/>
      <sheetData sheetId="1085"/>
      <sheetData sheetId="1086"/>
      <sheetData sheetId="108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CM Hrs"/>
      <sheetName val="CONSTR"/>
      <sheetName val="GMD_SUMM"/>
      <sheetName val="PR Adds"/>
      <sheetName val="Salary Schedules"/>
      <sheetName val="Candelaria"/>
      <sheetName val="WorkWeek_6x2"/>
      <sheetName val="WorkWeek_13x2"/>
      <sheetName val="Basis"/>
      <sheetName val="Parameters6x2"/>
      <sheetName val="Parameters13x2"/>
      <sheetName val="EmployCond"/>
      <sheetName val="RFP CODES"/>
      <sheetName val="Travel-CM"/>
      <sheetName val="Table_1"/>
      <sheetName val="PPS"/>
      <sheetName val="JV_PPS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o_Itemizado_S10"/>
      <sheetName val="Resumen_Recursos_S10"/>
      <sheetName val="PU_Consolidado"/>
      <sheetName val="Recursos"/>
      <sheetName val="Materiales"/>
      <sheetName val="0.Plan por Frentes"/>
      <sheetName val="1.Cronograma"/>
      <sheetName val="2. Utilizacion de Recursos"/>
      <sheetName val="Cronograma Valorizado"/>
      <sheetName val="Movilizacion"/>
      <sheetName val="TABLA "/>
      <sheetName val="Flujo de Caja"/>
      <sheetName val="Calendario"/>
      <sheetName val="Tarifas de Equipos"/>
      <sheetName val="Combustible"/>
      <sheetName val="Estimate"/>
      <sheetName val="Basis"/>
      <sheetName val="Parametros"/>
      <sheetName val="0_Plan_por_Frentes"/>
      <sheetName val="1_Cronograma"/>
      <sheetName val="2__Utilizacion_de_Recursos"/>
      <sheetName val="Cronograma_Valorizado"/>
      <sheetName val="TABLA_"/>
      <sheetName val="Flujo_de_Caja"/>
      <sheetName val="Tarifas_de_Equipos"/>
      <sheetName val="T"/>
      <sheetName val="A"/>
      <sheetName val="Main"/>
      <sheetName val="Data"/>
      <sheetName val="BD HM"/>
      <sheetName val="Temporal"/>
      <sheetName val="steel"/>
      <sheetName val="0_Plan_por_Frentes1"/>
      <sheetName val="1_Cronograma1"/>
      <sheetName val="2__Utilizacion_de_Recursos1"/>
      <sheetName val="Cronograma_Valorizado1"/>
      <sheetName val="TABLA_1"/>
      <sheetName val="Flujo_de_Caja1"/>
      <sheetName val="Tarifas_de_Equipos1"/>
      <sheetName val="BD_H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bilidad"/>
      <sheetName val="ARES_INS"/>
      <sheetName val="GG_Ares"/>
      <sheetName val="Ares2"/>
      <sheetName val="Formato No. 02"/>
      <sheetName val="Formato No. 03"/>
      <sheetName val="PTO_ARES"/>
      <sheetName val="Cronograma"/>
      <sheetName val="M_Obra"/>
      <sheetName val="IMPL SEG"/>
      <sheetName val="Transporte"/>
      <sheetName val="Geomembrana"/>
      <sheetName val="Instrumentación"/>
      <sheetName val="Campamentos_Albergues"/>
      <sheetName val="Mobiliario"/>
      <sheetName val="MOV&amp;DESMOV"/>
      <sheetName val="Memoria"/>
      <sheetName val="Cantidades Mes"/>
      <sheetName val="Hoja1"/>
      <sheetName val="Uso"/>
      <sheetName val="PROGRAM2"/>
      <sheetName val="Calculos"/>
      <sheetName val="Estimate"/>
      <sheetName val="Indirect"/>
      <sheetName val="Formato_No__02"/>
      <sheetName val="Formato_No__03"/>
      <sheetName val="IMPL_SEG"/>
      <sheetName val="Cantidades_Mes"/>
      <sheetName val="Calendario"/>
      <sheetName val="Pto_Itemizado_S10"/>
      <sheetName val="CALC-MOD"/>
      <sheetName val="INDIR"/>
      <sheetName val="SUPERV"/>
      <sheetName val="T"/>
      <sheetName val="Base"/>
      <sheetName val="Process Flows"/>
      <sheetName val="GENERAL"/>
      <sheetName val="Formato_No__021"/>
      <sheetName val="Formato_No__031"/>
      <sheetName val="IMPL_SEG1"/>
      <sheetName val="Cantidades_Mes1"/>
      <sheetName val="Process_Flow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Port"/>
      <sheetName val="Presup"/>
      <sheetName val="Presenta1"/>
      <sheetName val="Cambios"/>
      <sheetName val="Compara"/>
      <sheetName val="Reportes"/>
      <sheetName val="SReportes"/>
      <sheetName val="Partrec"/>
      <sheetName val="CV"/>
      <sheetName val="Contingencias"/>
      <sheetName val="Costo Indirecto"/>
      <sheetName val="Tarifa MO"/>
      <sheetName val="Tarifa de Equipos"/>
      <sheetName val="Ciclos"/>
      <sheetName val="Organigram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Basis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CCP,LEYES, Y DEC."/>
      <sheetName val="RES_MET_ADI1"/>
      <sheetName val="CODIGOS"/>
      <sheetName val="datos base"/>
      <sheetName val="Restricciones y Compromisos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EXP"/>
      <sheetName val="Pavimentos"/>
      <sheetName val="MObra"/>
      <sheetName val="Flota Max"/>
      <sheetName val="Deduccion Reajuste"/>
      <sheetName val="Avance Detallado"/>
      <sheetName val="Resumen del avance"/>
      <sheetName val="10241EQLIST"/>
      <sheetName val="MONTAJE ELECTRICO"/>
      <sheetName val="RES"/>
      <sheetName val="BASE DATOS"/>
      <sheetName val="Resumen de Metrados"/>
      <sheetName val="Tabla de Actividades"/>
      <sheetName val="Materiales"/>
      <sheetName val="LIMA-CANTA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PLANILLA(3)"/>
      <sheetName val="PIP"/>
      <sheetName val="Flota_Max"/>
      <sheetName val="Deduccion_Reajuste"/>
      <sheetName val="Avance_Detallado"/>
      <sheetName val="Resumen_del_avance"/>
      <sheetName val="Tabla_de_Actividades"/>
      <sheetName val="MONTAJE_ELECTRICO"/>
      <sheetName val="BASE_DATOS"/>
      <sheetName val="Resumen_de_Metrados"/>
      <sheetName val="Metrado_01"/>
      <sheetName val="Val_Nº11"/>
      <sheetName val="F-05"/>
      <sheetName val="Tabla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datos_base3"/>
      <sheetName val="Restricciones_y_Compromisos3"/>
      <sheetName val="NO IMPRIMIR"/>
      <sheetName val="Mov. Tierras"/>
      <sheetName val="CONTROL VOLQUETES2"/>
      <sheetName val="FORMATO CONTROL OK"/>
      <sheetName val="HOJA DE DATOS"/>
      <sheetName val="PLANILLA-M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/>
      <sheetData sheetId="159"/>
      <sheetData sheetId="160"/>
      <sheetData sheetId="161" refreshError="1"/>
      <sheetData sheetId="16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expats"/>
      <sheetName val="locals"/>
      <sheetName val="office4"/>
      <sheetName val="c-expats"/>
      <sheetName val="c-nationals"/>
      <sheetName val="Office7"/>
      <sheetName val="Labor"/>
      <sheetName val="Misc"/>
      <sheetName val="Travel"/>
      <sheetName val="perm Assign "/>
      <sheetName val="Site Assignment"/>
      <sheetName val="RES"/>
      <sheetName val="GENERAL"/>
      <sheetName val="Fab. 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-Venta"/>
      <sheetName val="Detalle"/>
      <sheetName val="Contingencia"/>
      <sheetName val="Costo Indirecto"/>
      <sheetName val="Categorias"/>
      <sheetName val="RRCivil"/>
      <sheetName val="RRBuilding"/>
      <sheetName val="RRCivil+Building"/>
      <sheetName val="RRMecanico"/>
      <sheetName val="RRElectrico "/>
      <sheetName val="RRTotal"/>
      <sheetName val="Facilidades Temporales"/>
      <sheetName val="Albrg - Mod"/>
      <sheetName val="Imp Segurd"/>
      <sheetName val="Movilizacion"/>
      <sheetName val="Mobiliario"/>
      <sheetName val="Red Agua-Desag"/>
      <sheetName val="EPP"/>
      <sheetName val="Ratio Civil"/>
      <sheetName val="Ratio Electrico"/>
      <sheetName val="Planilla Civil"/>
      <sheetName val="Organigrama"/>
      <sheetName val="Venta SPO"/>
      <sheetName val="RAM"/>
      <sheetName val="Concep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resupuesto Obras Civiles"/>
      <sheetName val="Costo Indirecto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Equipo Alquilado"/>
      <sheetName val="PISO1 - EST"/>
      <sheetName val="PARTIDAS"/>
      <sheetName val="RES_MET_ADI1"/>
      <sheetName val="METRADOS"/>
      <sheetName val="Datos"/>
      <sheetName val="LIMA-CANTA"/>
      <sheetName val="A2"/>
      <sheetName val="A3"/>
      <sheetName val="ACTIVIDADES"/>
      <sheetName val="precio"/>
      <sheetName val="P.Obras Varias"/>
      <sheetName val="GASTOS GENERALES"/>
      <sheetName val="PER,COM.PRO.ADI1"/>
      <sheetName val="ELEMENTOS DE CURVAS"/>
      <sheetName val="II.3"/>
      <sheetName val="DATOS GENERALES"/>
      <sheetName val="Proyeccion del Saldo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PL"/>
      <sheetName val="REC"/>
      <sheetName val="STN"/>
      <sheetName val="ST"/>
      <sheetName val="Data"/>
      <sheetName val="datos base"/>
      <sheetName val="Imprimacion_Planilla"/>
      <sheetName val="Série EMBI"/>
      <sheetName val="II-MOI"/>
      <sheetName val="Datos-No imprimir"/>
      <sheetName val="Weekly"/>
      <sheetName val="Hoja3"/>
      <sheetName val="ENTREGAS NC"/>
      <sheetName val="II-MOD"/>
      <sheetName val="Tabla"/>
      <sheetName val="Vers C"/>
      <sheetName val="Comparativa"/>
      <sheetName val="PRESUPUESTO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NO_IMPRIMIR"/>
      <sheetName val="Vers_C"/>
      <sheetName val="Série_EMBI"/>
      <sheetName val="Datos-No_imprimir"/>
      <sheetName val="ENTREGAS_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Total Discipline-Studies Staff"/>
      <sheetName val="staff"/>
      <sheetName val="staff -Rev.Dist"/>
      <sheetName val="LABOR"/>
      <sheetName val="GMD_SUMM"/>
      <sheetName val="BARA_Split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Table_1"/>
      <sheetName val="PPS"/>
      <sheetName val="JV_PPS"/>
      <sheetName val="Fab. 15"/>
      <sheetName val="Misc"/>
      <sheetName val="Denver"/>
      <sheetName val="expats"/>
      <sheetName val="locals"/>
      <sheetName val="office4"/>
      <sheetName val="c-expats"/>
      <sheetName val="c-nationals"/>
      <sheetName val="Office7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Copenhagen"/>
      <sheetName val="SaoPaulo"/>
      <sheetName val="Aus-Bechtel"/>
      <sheetName val="Aus-DH"/>
      <sheetName val="Aus-Agency"/>
      <sheetName val="Office6"/>
      <sheetName val="Office7"/>
      <sheetName val="Labor"/>
      <sheetName val="Misc"/>
      <sheetName val="Relocation"/>
      <sheetName val="Relocation_Allow"/>
      <sheetName val="MobDemob"/>
      <sheetName val="HHGoods"/>
      <sheetName val="BusTravel &amp; TempAssg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SanFran"/>
      <sheetName val="London"/>
      <sheetName val="SaoPaulo"/>
      <sheetName val="Office5"/>
      <sheetName val="Office6"/>
      <sheetName val="Office7"/>
      <sheetName val="Labor"/>
      <sheetName val="Misc"/>
      <sheetName val="TempAssig"/>
      <sheetName val="Trav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SF"/>
      <sheetName val="Lima E"/>
      <sheetName val="Houston"/>
      <sheetName val="Lima"/>
      <sheetName val="Stgo-Expat"/>
      <sheetName val="Stgo-Nationals"/>
      <sheetName val="Labor"/>
      <sheetName val="Parameters"/>
      <sheetName val="Work Week"/>
      <sheetName val="Misc"/>
      <sheetName val="BusinessTravel"/>
      <sheetName val="TempAssignments"/>
      <sheetName val="Relocation"/>
      <sheetName val="Lima_E"/>
      <sheetName val="Work_Week"/>
      <sheetName val="civ_roma"/>
      <sheetName val="Lima_E1"/>
      <sheetName val="Work_Week1"/>
      <sheetName val="463GP0011A-520-01-001"/>
      <sheetName val="RESUMEN"/>
      <sheetName val="Final(1)summary"/>
      <sheetName val="Nivel1"/>
      <sheetName val="Nivel3"/>
      <sheetName val="Target Price"/>
      <sheetName val="Tabla"/>
      <sheetName val="Basis"/>
      <sheetName val="P9"/>
      <sheetName val="resoc"/>
      <sheetName val="Comparativa"/>
      <sheetName val="Lima_E2"/>
      <sheetName val="Work_Week2"/>
      <sheetName val="__REF"/>
      <sheetName val="Avances Físicos PDT"/>
      <sheetName val="Fab. 15"/>
      <sheetName val="general"/>
      <sheetName val="Lima_E3"/>
      <sheetName val="Work_Week3"/>
      <sheetName val="Avances_Físicos_PDT"/>
      <sheetName val="Fab__15"/>
      <sheetName val="Target_Pric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resupuesto"/>
      <sheetName val="Misc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RES,MET,ADI1"/>
      <sheetName val="PER_COM_PRO_ADI1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CI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Causas No Cumplimiento"/>
      <sheetName val="Planilla"/>
      <sheetName val="LIMA-CANTA"/>
      <sheetName val="Explanac."/>
      <sheetName val="Resumen del avance"/>
      <sheetName val="EXPLANACIONES REPLANTEO"/>
      <sheetName val="Reaj."/>
      <sheetName val="Bloomberg bonds"/>
      <sheetName val="Tropical Beta active days"/>
      <sheetName val="DATOS"/>
      <sheetName val="II_3"/>
      <sheetName val="ANACOSU"/>
      <sheetName val="Valorizacion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datos base"/>
      <sheetName val="Quantity"/>
      <sheetName val="EXPLANACIONES_REPLANTEO"/>
      <sheetName val="Causas_No_Cumplimiento"/>
      <sheetName val="Reaj_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UPS-SPANICH"/>
    </sheetNames>
    <sheetDataSet>
      <sheetData sheetId="0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KHome"/>
      <sheetName val="LaborRates"/>
      <sheetName val="ManmonthDetail"/>
      <sheetName val="BAH-COST"/>
      <sheetName val="BAH-REV"/>
      <sheetName val="GMD_SUMM"/>
      <sheetName val="Salary Schedules"/>
      <sheetName val="Candelaria"/>
      <sheetName val="PRAddRates_Expats"/>
      <sheetName val="PRAdds_NA_Expats"/>
      <sheetName val="PRAdds_BB"/>
      <sheetName val="PRAdds_LON"/>
      <sheetName val="Work Week"/>
      <sheetName val="Parameters"/>
      <sheetName val="ManmonthDetail_Nationality"/>
      <sheetName val="ExpatManmonthDetail"/>
      <sheetName val="Relocation"/>
      <sheetName val="ExpatR&amp;R_HL"/>
      <sheetName val="MobDemob"/>
      <sheetName val="HHGoods_Unfurn"/>
      <sheetName val="HHGoods_Furn"/>
      <sheetName val="Housing_AMA"/>
      <sheetName val="LivAllow-CDNExpats_+AMA"/>
      <sheetName val="LivAllow-CDNExpats"/>
      <sheetName val="LivAllow-ANZExpats"/>
      <sheetName val="LivAllow-USExpats"/>
      <sheetName val="LivAllow-UKExpats"/>
      <sheetName val="LivAllow-CHExpats"/>
      <sheetName val="EstMonthlyAsmtCosts"/>
      <sheetName val="ODC's"/>
      <sheetName val="IS&amp;T"/>
      <sheetName val="Vehicles"/>
      <sheetName val="Basis"/>
      <sheetName val="Bus. Travel"/>
      <sheetName val="Cash "/>
      <sheetName val="Table_1"/>
      <sheetName val="PPS"/>
      <sheetName val="JV_PPS"/>
      <sheetName val="Sheet11(2)"/>
      <sheetName val="100"/>
      <sheetName val="perfos"/>
      <sheetName val="Palas"/>
      <sheetName val="Misc"/>
      <sheetName val="Project_Summary"/>
      <sheetName val="Salary_Schedules"/>
      <sheetName val="Work_Week"/>
      <sheetName val="Bus__Travel"/>
      <sheetName val="Cash_"/>
      <sheetName val="Project_Summary1"/>
      <sheetName val="Salary_Schedules1"/>
      <sheetName val="Work_Week1"/>
      <sheetName val="Bus__Travel1"/>
      <sheetName val="Cash_1"/>
      <sheetName val="Project_Summary2"/>
      <sheetName val="Salary_Schedules2"/>
      <sheetName val="Work_Week2"/>
      <sheetName val="Bus__Travel2"/>
      <sheetName val="Cash_2"/>
      <sheetName val="Project_Summary3"/>
      <sheetName val="Salary_Schedules3"/>
      <sheetName val="Work_Week3"/>
      <sheetName val="Bus__Travel3"/>
      <sheetName val="Cash_3"/>
      <sheetName val="Contingency"/>
      <sheetName val="Project_Summary4"/>
      <sheetName val="Salary_Schedules4"/>
      <sheetName val="Work_Week4"/>
      <sheetName val="Bus__Travel4"/>
      <sheetName val="Cash_4"/>
      <sheetName val="Project_Summary5"/>
      <sheetName val="Salary_Schedules5"/>
      <sheetName val="Work_Week5"/>
      <sheetName val="Bus__Travel5"/>
      <sheetName val="Cash_5"/>
      <sheetName val="Project_Summary6"/>
      <sheetName val="Salary_Schedules6"/>
      <sheetName val="Work_Week6"/>
      <sheetName val="Bus__Travel6"/>
      <sheetName val="Cash_6"/>
      <sheetName val="Project_Summary7"/>
      <sheetName val="Salary_Schedules7"/>
      <sheetName val="Work_Week7"/>
      <sheetName val="Bus__Travel7"/>
      <sheetName val="Cash_7"/>
      <sheetName val="Project_Summary8"/>
      <sheetName val="Salary_Schedules8"/>
      <sheetName val="Work_Week8"/>
      <sheetName val="Bus__Travel8"/>
      <sheetName val="Cash_8"/>
      <sheetName val="Project_Summary9"/>
      <sheetName val="Salary_Schedules9"/>
      <sheetName val="Work_Week9"/>
      <sheetName val="Bus__Travel9"/>
      <sheetName val="Cash_9"/>
      <sheetName val="Project_Summary10"/>
      <sheetName val="Salary_Schedules10"/>
      <sheetName val="Work_Week10"/>
      <sheetName val="Bus__Travel10"/>
      <sheetName val="Cash_10"/>
      <sheetName val="Project_Summary12"/>
      <sheetName val="Salary_Schedules12"/>
      <sheetName val="Work_Week12"/>
      <sheetName val="Bus__Travel12"/>
      <sheetName val="Cash_12"/>
      <sheetName val="Project_Summary11"/>
      <sheetName val="Salary_Schedules11"/>
      <sheetName val="Work_Week11"/>
      <sheetName val="Bus__Travel11"/>
      <sheetName val="Cash_11"/>
      <sheetName val="Project_Summary13"/>
      <sheetName val="Salary_Schedules13"/>
      <sheetName val="Work_Week13"/>
      <sheetName val="Bus__Travel13"/>
      <sheetName val="Cash_13"/>
      <sheetName val="Project_Summary17"/>
      <sheetName val="Salary_Schedules17"/>
      <sheetName val="Work_Week17"/>
      <sheetName val="Bus__Travel17"/>
      <sheetName val="Cash_17"/>
      <sheetName val="Project_Summary14"/>
      <sheetName val="Salary_Schedules14"/>
      <sheetName val="Work_Week14"/>
      <sheetName val="Bus__Travel14"/>
      <sheetName val="Cash_14"/>
      <sheetName val="Budget"/>
      <sheetName val="Project_Summary15"/>
      <sheetName val="Salary_Schedules15"/>
      <sheetName val="Work_Week15"/>
      <sheetName val="Bus__Travel15"/>
      <sheetName val="Cash_15"/>
      <sheetName val="Project_Summary16"/>
      <sheetName val="Salary_Schedules16"/>
      <sheetName val="Work_Week16"/>
      <sheetName val="Bus__Travel16"/>
      <sheetName val="Cash_16"/>
      <sheetName val="MATRIZ"/>
      <sheetName val="TABLAS"/>
      <sheetName val="Project_Summary19"/>
      <sheetName val="Salary_Schedules19"/>
      <sheetName val="Work_Week19"/>
      <sheetName val="Bus__Travel19"/>
      <sheetName val="Cash_19"/>
      <sheetName val="Project_Summary18"/>
      <sheetName val="Salary_Schedules18"/>
      <sheetName val="Work_Week18"/>
      <sheetName val="Bus__Travel18"/>
      <sheetName val="Cash_18"/>
      <sheetName val="AVANCE"/>
      <sheetName val="PARAMETROS"/>
      <sheetName val="VOUCHER $"/>
      <sheetName val="PREPxCAT"/>
      <sheetName val="REFERENCIA SUELDOS MINA 2002"/>
      <sheetName val="Horas"/>
      <sheetName val="Lim(FO)"/>
      <sheetName val="Suminis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staff"/>
      <sheetName val="LABOR"/>
      <sheetName val="GMD_SUMM"/>
      <sheetName val="GMD_SUMM (2)"/>
      <sheetName val="Sheet1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ODCs"/>
      <sheetName val="remitt tax"/>
      <sheetName val="Table_1"/>
      <sheetName val="PPS"/>
      <sheetName val="JV_PPS"/>
      <sheetName val="no borrrar"/>
      <sheetName val="_"/>
      <sheetName val="presupuesto con 3 conect"/>
      <sheetName val="lookup"/>
      <sheetName val="Productividades"/>
      <sheetName val="perfos"/>
      <sheetName val="Palas"/>
      <sheetName val="product"/>
      <sheetName val="Consol-CopperByItem"/>
      <sheetName val="(8) HH OPERADORES"/>
      <sheetName val="EQ INGR-EGR"/>
      <sheetName val="Misc"/>
      <sheetName val="c-nationals"/>
      <sheetName val="Denver"/>
      <sheetName val="expats"/>
      <sheetName val="locals"/>
      <sheetName val="office4"/>
      <sheetName val="c-expats"/>
      <sheetName val="Office7"/>
      <sheetName val="Summary"/>
      <sheetName val="Project_Summary"/>
      <sheetName val="GMD_SUMM_(2)"/>
      <sheetName val="PR_Adds"/>
      <sheetName val="Salary_Schedules"/>
      <sheetName val="Work_Week"/>
      <sheetName val="LivAllow-Expats_(Stgo)"/>
      <sheetName val="LivAllow-Expats_(Lima)"/>
      <sheetName val="Bus__Travel"/>
      <sheetName val="remitt_tax"/>
      <sheetName val="no_borrrar"/>
      <sheetName val="PU"/>
      <sheetName val="Valorización Valle"/>
      <sheetName val="Anexo03 - Histograma Personal "/>
      <sheetName val="CIERRE"/>
      <sheetName val="Project_Summary1"/>
      <sheetName val="GMD_SUMM_(2)1"/>
      <sheetName val="PR_Adds1"/>
      <sheetName val="Salary_Schedules1"/>
      <sheetName val="Work_Week1"/>
      <sheetName val="LivAllow-Expats_(Stgo)1"/>
      <sheetName val="LivAllow-Expats_(Lima)1"/>
      <sheetName val="Bus__Travel1"/>
      <sheetName val="remitt_tax1"/>
      <sheetName val="presupuesto_con_3_conect"/>
      <sheetName val="Resumen-Tot"/>
      <sheetName val="1700"/>
      <sheetName val="Tablas"/>
      <sheetName val="Sheet11(2)"/>
      <sheetName val="FUs"/>
      <sheetName val="RB PROGRESO, NXPA 42, HERMO"/>
      <sheetName val="ENT-REC  N.M.B.30, RB PROGRESO"/>
      <sheetName val="1. Distribución de Personal (2"/>
      <sheetName val="no_borrrar1"/>
      <sheetName val="Project_Summary2"/>
      <sheetName val="GMD_SUMM_(2)2"/>
      <sheetName val="PR_Adds2"/>
      <sheetName val="Salary_Schedules2"/>
      <sheetName val="Work_Week2"/>
      <sheetName val="LivAllow-Expats_(Stgo)2"/>
      <sheetName val="LivAllow-Expats_(Lima)2"/>
      <sheetName val="Bus__Travel2"/>
      <sheetName val="remitt_tax2"/>
      <sheetName val="no_borrrar2"/>
      <sheetName val="100"/>
      <sheetName val="Project_Summary3"/>
      <sheetName val="GMD_SUMM_(2)3"/>
      <sheetName val="PR_Adds3"/>
      <sheetName val="Salary_Schedules3"/>
      <sheetName val="Work_Week3"/>
      <sheetName val="LivAllow-Expats_(Stgo)3"/>
      <sheetName val="LivAllow-Expats_(Lima)3"/>
      <sheetName val="Bus__Travel3"/>
      <sheetName val="remitt_tax3"/>
      <sheetName val="no_borrrar3"/>
      <sheetName val="Project_Summary4"/>
      <sheetName val="GMD_SUMM_(2)4"/>
      <sheetName val="PR_Adds4"/>
      <sheetName val="Salary_Schedules4"/>
      <sheetName val="Work_Week4"/>
      <sheetName val="LivAllow-Expats_(Stgo)4"/>
      <sheetName val="LivAllow-Expats_(Lima)4"/>
      <sheetName val="Bus__Travel4"/>
      <sheetName val="remitt_tax4"/>
      <sheetName val="no_borrrar4"/>
      <sheetName val="Project_Summary5"/>
      <sheetName val="GMD_SUMM_(2)5"/>
      <sheetName val="PR_Adds5"/>
      <sheetName val="Salary_Schedules5"/>
      <sheetName val="Work_Week5"/>
      <sheetName val="LivAllow-Expats_(Stgo)5"/>
      <sheetName val="LivAllow-Expats_(Lima)5"/>
      <sheetName val="Bus__Travel5"/>
      <sheetName val="remitt_tax5"/>
      <sheetName val="no_borrrar5"/>
      <sheetName val="Database"/>
      <sheetName val=""/>
      <sheetName val="Project_Summary6"/>
      <sheetName val="GMD_SUMM_(2)6"/>
      <sheetName val="PR_Adds6"/>
      <sheetName val="Salary_Schedules6"/>
      <sheetName val="Work_Week6"/>
      <sheetName val="LivAllow-Expats_(Stgo)6"/>
      <sheetName val="LivAllow-Expats_(Lima)6"/>
      <sheetName val="Bus__Travel6"/>
      <sheetName val="remitt_tax6"/>
      <sheetName val="no_borrrar6"/>
      <sheetName val="Project_Summary7"/>
      <sheetName val="GMD_SUMM_(2)7"/>
      <sheetName val="PR_Adds7"/>
      <sheetName val="Salary_Schedules7"/>
      <sheetName val="Work_Week7"/>
      <sheetName val="LivAllow-Expats_(Stgo)7"/>
      <sheetName val="LivAllow-Expats_(Lima)7"/>
      <sheetName val="Bus__Travel7"/>
      <sheetName val="remitt_tax7"/>
      <sheetName val="no_borrrar7"/>
      <sheetName val="Project_Summary8"/>
      <sheetName val="GMD_SUMM_(2)8"/>
      <sheetName val="PR_Adds8"/>
      <sheetName val="Salary_Schedules8"/>
      <sheetName val="Work_Week8"/>
      <sheetName val="LivAllow-Expats_(Stgo)8"/>
      <sheetName val="LivAllow-Expats_(Lima)8"/>
      <sheetName val="Bus__Travel8"/>
      <sheetName val="remitt_tax8"/>
      <sheetName val="no_borrrar8"/>
      <sheetName val="Project_Summary9"/>
      <sheetName val="GMD_SUMM_(2)9"/>
      <sheetName val="PR_Adds9"/>
      <sheetName val="Salary_Schedules9"/>
      <sheetName val="Work_Week9"/>
      <sheetName val="LivAllow-Expats_(Stgo)9"/>
      <sheetName val="LivAllow-Expats_(Lima)9"/>
      <sheetName val="Bus__Travel9"/>
      <sheetName val="remitt_tax9"/>
      <sheetName val="no_borrrar9"/>
      <sheetName val="Project_Summary10"/>
      <sheetName val="GMD_SUMM_(2)10"/>
      <sheetName val="PR_Adds10"/>
      <sheetName val="Salary_Schedules10"/>
      <sheetName val="Work_Week10"/>
      <sheetName val="LivAllow-Expats_(Stgo)10"/>
      <sheetName val="LivAllow-Expats_(Lima)10"/>
      <sheetName val="Bus__Travel10"/>
      <sheetName val="remitt_tax10"/>
      <sheetName val="no_borrrar10"/>
      <sheetName val="Project_Summary11"/>
      <sheetName val="GMD_SUMM_(2)11"/>
      <sheetName val="PR_Adds11"/>
      <sheetName val="Salary_Schedules11"/>
      <sheetName val="Work_Week11"/>
      <sheetName val="LivAllow-Expats_(Stgo)11"/>
      <sheetName val="LivAllow-Expats_(Lima)11"/>
      <sheetName val="Bus__Travel11"/>
      <sheetName val="remitt_tax11"/>
      <sheetName val="no_borrrar11"/>
      <sheetName val="Project_Summary12"/>
      <sheetName val="GMD_SUMM_(2)12"/>
      <sheetName val="PR_Adds12"/>
      <sheetName val="Salary_Schedules12"/>
      <sheetName val="Work_Week12"/>
      <sheetName val="LivAllow-Expats_(Stgo)12"/>
      <sheetName val="LivAllow-Expats_(Lima)12"/>
      <sheetName val="Bus__Travel12"/>
      <sheetName val="remitt_tax12"/>
      <sheetName val="no_borrrar12"/>
      <sheetName val="Project_Summary14"/>
      <sheetName val="GMD_SUMM_(2)14"/>
      <sheetName val="PR_Adds14"/>
      <sheetName val="Salary_Schedules14"/>
      <sheetName val="Work_Week14"/>
      <sheetName val="LivAllow-Expats_(Stgo)14"/>
      <sheetName val="LivAllow-Expats_(Lima)14"/>
      <sheetName val="Bus__Travel14"/>
      <sheetName val="remitt_tax14"/>
      <sheetName val="no_borrrar14"/>
      <sheetName val="Project_Summary13"/>
      <sheetName val="GMD_SUMM_(2)13"/>
      <sheetName val="PR_Adds13"/>
      <sheetName val="Salary_Schedules13"/>
      <sheetName val="Work_Week13"/>
      <sheetName val="LivAllow-Expats_(Stgo)13"/>
      <sheetName val="LivAllow-Expats_(Lima)13"/>
      <sheetName val="Bus__Travel13"/>
      <sheetName val="remitt_tax13"/>
      <sheetName val="no_borrrar13"/>
      <sheetName val="Project_Summary15"/>
      <sheetName val="GMD_SUMM_(2)15"/>
      <sheetName val="PR_Adds15"/>
      <sheetName val="Salary_Schedules15"/>
      <sheetName val="Work_Week15"/>
      <sheetName val="LivAllow-Expats_(Stgo)15"/>
      <sheetName val="LivAllow-Expats_(Lima)15"/>
      <sheetName val="Bus__Travel15"/>
      <sheetName val="remitt_tax15"/>
      <sheetName val="no_borrrar15"/>
      <sheetName val="Project_Summary16"/>
      <sheetName val="GMD_SUMM_(2)16"/>
      <sheetName val="PR_Adds16"/>
      <sheetName val="Salary_Schedules16"/>
      <sheetName val="Work_Week16"/>
      <sheetName val="LivAllow-Expats_(Stgo)16"/>
      <sheetName val="LivAllow-Expats_(Lima)16"/>
      <sheetName val="Bus__Travel16"/>
      <sheetName val="remitt_tax16"/>
      <sheetName val="no_borrrar16"/>
      <sheetName val="P3C1338"/>
      <sheetName val="Project_Summary17"/>
      <sheetName val="GMD_SUMM_(2)17"/>
      <sheetName val="PR_Adds17"/>
      <sheetName val="Salary_Schedules17"/>
      <sheetName val="Work_Week17"/>
      <sheetName val="LivAllow-Expats_(Stgo)17"/>
      <sheetName val="LivAllow-Expats_(Lima)17"/>
      <sheetName val="Bus__Travel17"/>
      <sheetName val="remitt_tax17"/>
      <sheetName val="no_borrrar17"/>
      <sheetName val="Project_Summary18"/>
      <sheetName val="GMD_SUMM_(2)18"/>
      <sheetName val="PR_Adds18"/>
      <sheetName val="Salary_Schedules18"/>
      <sheetName val="Work_Week18"/>
      <sheetName val="LivAllow-Expats_(Stgo)18"/>
      <sheetName val="LivAllow-Expats_(Lima)18"/>
      <sheetName val="Bus__Travel18"/>
      <sheetName val="remitt_tax18"/>
      <sheetName val="no_borrrar18"/>
      <sheetName val="Project_Summary20"/>
      <sheetName val="GMD_SUMM_(2)20"/>
      <sheetName val="PR_Adds20"/>
      <sheetName val="Salary_Schedules20"/>
      <sheetName val="Work_Week20"/>
      <sheetName val="LivAllow-Expats_(Stgo)20"/>
      <sheetName val="LivAllow-Expats_(Lima)20"/>
      <sheetName val="Bus__Travel20"/>
      <sheetName val="remitt_tax20"/>
      <sheetName val="no_borrrar20"/>
      <sheetName val="presupuesto_con_3_conect2"/>
      <sheetName val="Project_Summary19"/>
      <sheetName val="GMD_SUMM_(2)19"/>
      <sheetName val="PR_Adds19"/>
      <sheetName val="Salary_Schedules19"/>
      <sheetName val="Work_Week19"/>
      <sheetName val="LivAllow-Expats_(Stgo)19"/>
      <sheetName val="LivAllow-Expats_(Lima)19"/>
      <sheetName val="Bus__Travel19"/>
      <sheetName val="remitt_tax19"/>
      <sheetName val="no_borrrar19"/>
      <sheetName val="presupuesto_con_3_conect1"/>
      <sheetName val="FLUJO"/>
      <sheetName val="Tabla_14a3"/>
      <sheetName val="Tabla_14b3"/>
      <sheetName val="Finance"/>
      <sheetName val="Lim(FO)"/>
      <sheetName val="Project_Summary22"/>
      <sheetName val="GMD_SUMM_(2)22"/>
      <sheetName val="PR_Adds22"/>
      <sheetName val="Salary_Schedules22"/>
      <sheetName val="Work_Week22"/>
      <sheetName val="LivAllow-Expats_(Stgo)22"/>
      <sheetName val="LivAllow-Expats_(Lima)22"/>
      <sheetName val="Bus__Travel22"/>
      <sheetName val="remitt_tax22"/>
      <sheetName val="no_borrrar22"/>
      <sheetName val="presupuesto_con_3_conect4"/>
      <sheetName val="Project_Summary21"/>
      <sheetName val="GMD_SUMM_(2)21"/>
      <sheetName val="PR_Adds21"/>
      <sheetName val="Salary_Schedules21"/>
      <sheetName val="Work_Week21"/>
      <sheetName val="LivAllow-Expats_(Stgo)21"/>
      <sheetName val="LivAllow-Expats_(Lima)21"/>
      <sheetName val="Bus__Travel21"/>
      <sheetName val="remitt_tax21"/>
      <sheetName val="no_borrrar21"/>
      <sheetName val="presupuesto_con_3_conect3"/>
      <sheetName val="Valorización_Valle"/>
      <sheetName val="Valorización_Valle1"/>
      <sheetName val="(8)_HH_OPERADORES"/>
      <sheetName val="EQ_INGR-EGR"/>
      <sheetName val="Project_Summary24"/>
      <sheetName val="GMD_SUMM_(2)24"/>
      <sheetName val="PR_Adds24"/>
      <sheetName val="Salary_Schedules24"/>
      <sheetName val="Work_Week24"/>
      <sheetName val="LivAllow-Expats_(Stgo)24"/>
      <sheetName val="LivAllow-Expats_(Lima)24"/>
      <sheetName val="Bus__Travel24"/>
      <sheetName val="remitt_tax24"/>
      <sheetName val="no_borrrar24"/>
      <sheetName val="presupuesto_con_3_conect6"/>
      <sheetName val="Valorización_Valle3"/>
      <sheetName val="(8)_HH_OPERADORES2"/>
      <sheetName val="EQ_INGR-EGR2"/>
      <sheetName val="Project_Summary23"/>
      <sheetName val="GMD_SUMM_(2)23"/>
      <sheetName val="PR_Adds23"/>
      <sheetName val="Salary_Schedules23"/>
      <sheetName val="Work_Week23"/>
      <sheetName val="LivAllow-Expats_(Stgo)23"/>
      <sheetName val="LivAllow-Expats_(Lima)23"/>
      <sheetName val="Bus__Travel23"/>
      <sheetName val="remitt_tax23"/>
      <sheetName val="no_borrrar23"/>
      <sheetName val="presupuesto_con_3_conect5"/>
      <sheetName val="Valorización_Valle2"/>
      <sheetName val="(8)_HH_OPERADORES1"/>
      <sheetName val="EQ_INGR-EGR1"/>
      <sheetName val="Project_Summary25"/>
      <sheetName val="GMD_SUMM_(2)25"/>
      <sheetName val="PR_Adds25"/>
      <sheetName val="Salary_Schedules25"/>
      <sheetName val="Work_Week25"/>
      <sheetName val="LivAllow-Expats_(Stgo)25"/>
      <sheetName val="LivAllow-Expats_(Lima)25"/>
      <sheetName val="Bus__Travel25"/>
      <sheetName val="remitt_tax25"/>
      <sheetName val="no_borrrar25"/>
      <sheetName val="presupuesto_con_3_conect7"/>
      <sheetName val="Valorización_Valle4"/>
      <sheetName val="(8)_HH_OPERADORES3"/>
      <sheetName val="EQ_INGR-EGR3"/>
      <sheetName val="Project_Summary26"/>
      <sheetName val="GMD_SUMM_(2)26"/>
      <sheetName val="PR_Adds26"/>
      <sheetName val="Salary_Schedules26"/>
      <sheetName val="Work_Week26"/>
      <sheetName val="LivAllow-Expats_(Stgo)26"/>
      <sheetName val="LivAllow-Expats_(Lima)26"/>
      <sheetName val="Bus__Travel26"/>
      <sheetName val="remitt_tax26"/>
      <sheetName val="no_borrrar26"/>
      <sheetName val="presupuesto_con_3_conect8"/>
      <sheetName val="Valorización_Valle5"/>
      <sheetName val="(8)_HH_OPERADORES4"/>
      <sheetName val="EQ_INGR-EGR4"/>
      <sheetName val="Project_Summary27"/>
      <sheetName val="GMD_SUMM_(2)27"/>
      <sheetName val="PR_Adds27"/>
      <sheetName val="Salary_Schedules27"/>
      <sheetName val="Work_Week27"/>
      <sheetName val="LivAllow-Expats_(Stgo)27"/>
      <sheetName val="LivAllow-Expats_(Lima)27"/>
      <sheetName val="Bus__Travel27"/>
      <sheetName val="remitt_tax27"/>
      <sheetName val="no_borrrar27"/>
      <sheetName val="presupuesto_con_3_conect9"/>
      <sheetName val="Valorización_Valle6"/>
      <sheetName val="(8)_HH_OPERADORES5"/>
      <sheetName val="EQ_INGR-EGR5"/>
      <sheetName val="Project_Summary28"/>
      <sheetName val="GMD_SUMM_(2)28"/>
      <sheetName val="PR_Adds28"/>
      <sheetName val="Salary_Schedules28"/>
      <sheetName val="Work_Week28"/>
      <sheetName val="LivAllow-Expats_(Stgo)28"/>
      <sheetName val="LivAllow-Expats_(Lima)28"/>
      <sheetName val="Bus__Travel28"/>
      <sheetName val="remitt_tax28"/>
      <sheetName val="no_borrrar28"/>
      <sheetName val="presupuesto_con_3_conect10"/>
      <sheetName val="Valorización_Valle7"/>
      <sheetName val="(8)_HH_OPERADORES6"/>
      <sheetName val="EQ_INGR-EGR6"/>
      <sheetName val="ESTAD_ACC_99"/>
      <sheetName val="Res. Metrados"/>
      <sheetName val="Project_Summary29"/>
      <sheetName val="GMD_SUMM_(2)29"/>
      <sheetName val="PR_Adds29"/>
      <sheetName val="Salary_Schedules29"/>
      <sheetName val="Work_Week29"/>
      <sheetName val="LivAllow-Expats_(Stgo)29"/>
      <sheetName val="LivAllow-Expats_(Lima)29"/>
      <sheetName val="Bus__Travel29"/>
      <sheetName val="remitt_tax29"/>
      <sheetName val="no_borrrar29"/>
      <sheetName val="presupuesto_con_3_conect11"/>
      <sheetName val="Valorización_Valle8"/>
      <sheetName val="(8)_HH_OPERADORES7"/>
      <sheetName val="EQ_INGR-EGR7"/>
      <sheetName val="Const Equip List"/>
      <sheetName val="Anexo03_-_Histograma_Personal_"/>
      <sheetName val="Footing Design"/>
      <sheetName val="510-C-201-202"/>
      <sheetName val="510-C-250-251"/>
      <sheetName val="Basedatos"/>
      <sheetName val="Datos"/>
      <sheetName val="__REF"/>
      <sheetName val="Sets de Cerrajería"/>
      <sheetName val="RB_PROGRESO,_NXPA_42,_HERMO"/>
      <sheetName val="ENT-REC__N_M_B_30,_RB_PROGRESO"/>
      <sheetName val="Sets_de_Cerrajería"/>
      <sheetName val="1__Distribución_de_Personal_(2"/>
      <sheetName val="ProposalCostr_1"/>
      <sheetName val="CONSTRUCCIÓN"/>
      <sheetName val="SSMA"/>
      <sheetName val="CALIDAD"/>
      <sheetName val="Planos Red Line"/>
      <sheetName val="Planos As Built"/>
      <sheetName val="RESUMEN GENERAL"/>
      <sheetName val="Project_Summary30"/>
      <sheetName val="GMD_SUMM_(2)30"/>
      <sheetName val="PR_Adds30"/>
      <sheetName val="Salary_Schedules30"/>
      <sheetName val="Work_Week30"/>
      <sheetName val="LivAllow-Expats_(Stgo)30"/>
      <sheetName val="LivAllow-Expats_(Lima)30"/>
      <sheetName val="Bus__Travel30"/>
      <sheetName val="remitt_tax30"/>
      <sheetName val="presupuesto_con_3_conect12"/>
      <sheetName val="Anexo03_-_Histograma_Personal_1"/>
      <sheetName val="no_borrrar30"/>
      <sheetName val="Res__Metrados"/>
      <sheetName val="Valorización_Valle9"/>
      <sheetName val="Footing_Design"/>
      <sheetName val="(8)_HH_OPERADORES8"/>
      <sheetName val="EQ_INGR-EGR8"/>
      <sheetName val="Const_Equip_List"/>
      <sheetName val="Planos_Red_Line"/>
      <sheetName val="Planos_As_Built"/>
      <sheetName val="RESUMEN_GENERAL"/>
      <sheetName val="LSHL-2323"/>
      <sheetName val="P3"/>
      <sheetName val="Hoja1"/>
      <sheetName val="AVANCE"/>
      <sheetName val="Bajadas"/>
      <sheetName val="Hoja1 (2)"/>
      <sheetName val="Costo Indirecto"/>
      <sheetName val="LOG RFI WEST9"/>
      <sheetName val="Hoja2"/>
      <sheetName val="Hoja21"/>
      <sheetName val="val."/>
      <sheetName val="LE-GBL"/>
      <sheetName val="AVANCE X PAQ."/>
      <sheetName val="EXP-ACONEX"/>
      <sheetName val="ENT.CON-RES"/>
      <sheetName val="&lt;0307"/>
      <sheetName val="LEV OBS"/>
      <sheetName val="Hoja3"/>
      <sheetName val="IMP-ACONEX"/>
      <sheetName val="IDC"/>
      <sheetName val="DATOS ACONEX"/>
      <sheetName val="REP_AVANCE"/>
      <sheetName val="ID ACT."/>
      <sheetName val="val_"/>
      <sheetName val="AVANCE_X_PAQ_"/>
      <sheetName val="ENT_CON-RES"/>
      <sheetName val="LEV_OBS"/>
      <sheetName val="DATOS_ACONEX"/>
      <sheetName val="ID_ACT_"/>
      <sheetName val="crite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"/>
      <sheetName val="Forrado"/>
      <sheetName val="Solo Forrado"/>
      <sheetName val="Costos Solo"/>
      <sheetName val="Costos Solo (2)"/>
      <sheetName val="Costos Adic"/>
      <sheetName val="Hoja2"/>
      <sheetName val="Hoja3"/>
      <sheetName val="Solo_Forrado"/>
      <sheetName val="Costos_Solo"/>
      <sheetName val="Costos_Solo_(2)"/>
      <sheetName val="Costos_Adic"/>
      <sheetName val="Above Piping"/>
      <sheetName val="AVANCE"/>
      <sheetName val="Solo_Forrado1"/>
      <sheetName val="Costos_Solo1"/>
      <sheetName val="Costos_Solo_(2)1"/>
      <sheetName val="Costos_Adic1"/>
      <sheetName val="Above_Piping"/>
      <sheetName val="DDP por ITEM"/>
      <sheetName val="tank number"/>
      <sheetName val="2. CURVAS"/>
      <sheetName val="Solo_Forrado2"/>
      <sheetName val="Costos_Solo2"/>
      <sheetName val="Costos_Solo_(2)2"/>
      <sheetName val="Costos_Adic2"/>
      <sheetName val="Above_Piping1"/>
      <sheetName val="DDP_por_ITEM"/>
      <sheetName val="tank_number"/>
      <sheetName val="2__CURVAS"/>
      <sheetName val="Tarifas"/>
      <sheetName val="FROM P3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UF" id="{6363225F-1930-4ADA-ACAD-D42435F900DC}" userId="TUF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B1" zoomScale="90" zoomScaleNormal="115" zoomScaleSheetLayoutView="90" workbookViewId="0">
      <selection activeCell="I13" sqref="I13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  <col min="9" max="9" width="18.332031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61"/>
      <c r="C2" s="168" t="s">
        <v>239</v>
      </c>
      <c r="D2" s="169"/>
      <c r="E2" s="170"/>
      <c r="F2" s="162" t="s">
        <v>251</v>
      </c>
      <c r="G2" s="163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61"/>
      <c r="C3" s="171"/>
      <c r="D3" s="172"/>
      <c r="E3" s="173"/>
      <c r="F3" s="164" t="s">
        <v>236</v>
      </c>
      <c r="G3" s="16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61"/>
      <c r="C4" s="174" t="s">
        <v>252</v>
      </c>
      <c r="D4" s="175"/>
      <c r="E4" s="176"/>
      <c r="F4" s="162" t="s">
        <v>237</v>
      </c>
      <c r="G4" s="163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61"/>
      <c r="C5" s="177"/>
      <c r="D5" s="178"/>
      <c r="E5" s="179"/>
      <c r="F5" s="166" t="s">
        <v>238</v>
      </c>
      <c r="G5" s="167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59"/>
      <c r="C8" s="159"/>
      <c r="D8" s="159"/>
      <c r="E8" s="159"/>
      <c r="F8" s="159"/>
      <c r="G8" s="159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60" t="s">
        <v>247</v>
      </c>
      <c r="C9" s="160"/>
      <c r="D9" s="160"/>
      <c r="E9" s="160"/>
      <c r="F9" s="160"/>
      <c r="G9" s="160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80" t="s">
        <v>253</v>
      </c>
      <c r="E11" s="180"/>
      <c r="F11" s="180"/>
      <c r="G11" s="53"/>
    </row>
    <row r="12" spans="1:17" x14ac:dyDescent="0.3">
      <c r="B12" s="52"/>
      <c r="C12" s="6"/>
      <c r="D12" s="181" t="s">
        <v>254</v>
      </c>
      <c r="E12" s="181"/>
      <c r="F12" s="181"/>
      <c r="G12" s="182"/>
    </row>
    <row r="13" spans="1:17" x14ac:dyDescent="0.3">
      <c r="B13" s="52"/>
      <c r="C13" s="6" t="s">
        <v>244</v>
      </c>
      <c r="D13" s="181" t="s">
        <v>255</v>
      </c>
      <c r="E13" s="181"/>
      <c r="F13" s="181"/>
      <c r="G13" s="182"/>
    </row>
    <row r="14" spans="1:17" ht="39.75" customHeight="1" x14ac:dyDescent="0.3">
      <c r="B14" s="52"/>
      <c r="C14" s="6"/>
      <c r="D14" s="180" t="s">
        <v>312</v>
      </c>
      <c r="E14" s="180"/>
      <c r="F14" s="180"/>
      <c r="G14" s="183"/>
    </row>
    <row r="15" spans="1:17" x14ac:dyDescent="0.3">
      <c r="B15" s="52"/>
      <c r="C15" s="64" t="s">
        <v>243</v>
      </c>
      <c r="D15" s="70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235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233</v>
      </c>
      <c r="D19" s="27" t="s">
        <v>358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136">
        <v>255</v>
      </c>
      <c r="E24" t="s">
        <v>234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56">
        <v>45663</v>
      </c>
      <c r="E27" s="156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57"/>
      <c r="E30" s="158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9" x14ac:dyDescent="0.3">
      <c r="B33" s="49"/>
      <c r="C33" s="50"/>
      <c r="D33" s="50"/>
      <c r="E33" s="50"/>
      <c r="F33" s="50"/>
      <c r="G33" s="51"/>
    </row>
    <row r="34" spans="2:9" x14ac:dyDescent="0.3">
      <c r="B34" s="61" t="s">
        <v>224</v>
      </c>
      <c r="C34" s="6" t="s">
        <v>222</v>
      </c>
      <c r="D34" s="6"/>
      <c r="E34" s="6"/>
      <c r="F34" s="42">
        <f>'Costo Directo'!G119</f>
        <v>828387.2</v>
      </c>
      <c r="G34" s="53"/>
      <c r="I34" s="145"/>
    </row>
    <row r="35" spans="2:9" x14ac:dyDescent="0.3">
      <c r="B35" s="61" t="s">
        <v>225</v>
      </c>
      <c r="C35" t="s">
        <v>223</v>
      </c>
      <c r="E35" s="67"/>
      <c r="F35" s="135">
        <f>+'Gastos generales'!F48</f>
        <v>390766.56</v>
      </c>
      <c r="G35" s="53"/>
      <c r="I35" s="145"/>
    </row>
    <row r="36" spans="2:9" x14ac:dyDescent="0.3">
      <c r="B36" s="61" t="s">
        <v>226</v>
      </c>
      <c r="C36" t="s">
        <v>357</v>
      </c>
      <c r="E36" s="67"/>
      <c r="F36" s="135">
        <f>F34*0.05</f>
        <v>41419.360000000001</v>
      </c>
      <c r="G36" s="53"/>
      <c r="I36" s="145"/>
    </row>
    <row r="37" spans="2:9" x14ac:dyDescent="0.3">
      <c r="B37" s="61" t="s">
        <v>229</v>
      </c>
      <c r="C37" s="6" t="s">
        <v>227</v>
      </c>
      <c r="E37" s="54"/>
      <c r="F37" s="62">
        <f>F34+F35+F36</f>
        <v>1260573.1200000001</v>
      </c>
      <c r="G37" s="53"/>
      <c r="I37" s="145"/>
    </row>
    <row r="38" spans="2:9" x14ac:dyDescent="0.3">
      <c r="B38" s="52"/>
      <c r="E38" s="54"/>
      <c r="G38" s="53"/>
      <c r="I38" s="145"/>
    </row>
    <row r="39" spans="2:9" x14ac:dyDescent="0.3">
      <c r="B39" s="61" t="s">
        <v>230</v>
      </c>
      <c r="C39" s="6" t="s">
        <v>228</v>
      </c>
      <c r="E39" s="54">
        <v>0.18</v>
      </c>
      <c r="F39" s="63">
        <f>(F37+F38)*E39</f>
        <v>226903.16160000002</v>
      </c>
      <c r="G39" s="53"/>
      <c r="I39" s="145"/>
    </row>
    <row r="40" spans="2:9" x14ac:dyDescent="0.3">
      <c r="B40" s="52"/>
      <c r="G40" s="53"/>
      <c r="I40" s="145"/>
    </row>
    <row r="41" spans="2:9" x14ac:dyDescent="0.3">
      <c r="B41" s="61" t="s">
        <v>232</v>
      </c>
      <c r="C41" s="6" t="s">
        <v>231</v>
      </c>
      <c r="D41" s="6"/>
      <c r="E41" s="6"/>
      <c r="F41" s="62">
        <f>F37+F38+F39</f>
        <v>1487476.2816000001</v>
      </c>
      <c r="G41" s="53"/>
      <c r="I41" s="145"/>
    </row>
    <row r="42" spans="2:9" x14ac:dyDescent="0.3">
      <c r="B42" s="52"/>
      <c r="C42" s="58"/>
      <c r="D42" s="6"/>
      <c r="E42" s="6"/>
      <c r="F42" s="42"/>
      <c r="G42" s="53"/>
    </row>
    <row r="43" spans="2:9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9"/>
  <sheetViews>
    <sheetView showGridLines="0" tabSelected="1" view="pageBreakPreview" zoomScale="70" zoomScaleNormal="85" zoomScaleSheetLayoutView="70" workbookViewId="0">
      <selection activeCell="J34" sqref="J34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93.6640625" customWidth="1"/>
    <col min="4" max="4" width="10.33203125" style="17" customWidth="1"/>
    <col min="5" max="5" width="11.6640625" style="121" customWidth="1"/>
    <col min="6" max="6" width="11.33203125" customWidth="1"/>
    <col min="7" max="7" width="12.6640625" customWidth="1"/>
    <col min="8" max="8" width="2.6640625" customWidth="1"/>
  </cols>
  <sheetData>
    <row r="1" spans="1:14" ht="10.199999999999999" customHeight="1" x14ac:dyDescent="0.3"/>
    <row r="2" spans="1:14" s="43" customFormat="1" ht="13.2" customHeight="1" x14ac:dyDescent="0.3">
      <c r="B2" s="198"/>
      <c r="C2" s="168" t="s">
        <v>239</v>
      </c>
      <c r="D2" s="169"/>
      <c r="E2" s="170"/>
      <c r="F2" s="201" t="s">
        <v>251</v>
      </c>
      <c r="G2" s="202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99"/>
      <c r="C3" s="171"/>
      <c r="D3" s="172"/>
      <c r="E3" s="173"/>
      <c r="F3" s="203" t="s">
        <v>236</v>
      </c>
      <c r="G3" s="204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99"/>
      <c r="C4" s="174" t="s">
        <v>252</v>
      </c>
      <c r="D4" s="175"/>
      <c r="E4" s="176"/>
      <c r="F4" s="194" t="s">
        <v>257</v>
      </c>
      <c r="G4" s="195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200"/>
      <c r="C5" s="177"/>
      <c r="D5" s="178"/>
      <c r="E5" s="179"/>
      <c r="F5" s="196" t="s">
        <v>245</v>
      </c>
      <c r="G5" s="197"/>
    </row>
    <row r="6" spans="1:14" s="43" customFormat="1" ht="13.2" x14ac:dyDescent="0.3">
      <c r="B6" s="159"/>
      <c r="C6" s="159"/>
      <c r="D6" s="159"/>
      <c r="E6" s="159"/>
      <c r="F6" s="159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4" t="s">
        <v>216</v>
      </c>
      <c r="C7" s="65" t="s">
        <v>253</v>
      </c>
      <c r="D7" s="71"/>
      <c r="E7" s="122"/>
      <c r="F7" s="66"/>
      <c r="G7" s="66"/>
    </row>
    <row r="8" spans="1:14" s="43" customFormat="1" x14ac:dyDescent="0.3">
      <c r="B8" s="74" t="s">
        <v>243</v>
      </c>
      <c r="C8" s="65" t="s">
        <v>254</v>
      </c>
      <c r="D8" s="71"/>
      <c r="E8" s="122"/>
      <c r="F8" s="66"/>
      <c r="G8" s="66"/>
    </row>
    <row r="9" spans="1:14" s="43" customFormat="1" x14ac:dyDescent="0.3">
      <c r="B9" t="s">
        <v>240</v>
      </c>
      <c r="C9" s="65" t="s">
        <v>255</v>
      </c>
      <c r="D9" s="72"/>
      <c r="E9" s="122"/>
      <c r="F9" s="66"/>
      <c r="G9" s="66"/>
    </row>
    <row r="10" spans="1:14" s="44" customFormat="1" ht="18.600000000000001" customHeight="1" x14ac:dyDescent="0.3">
      <c r="B10" s="191" t="s">
        <v>241</v>
      </c>
      <c r="C10" s="180" t="s">
        <v>312</v>
      </c>
      <c r="D10" s="181"/>
      <c r="E10" s="181"/>
      <c r="F10" s="43"/>
      <c r="G10" s="43"/>
    </row>
    <row r="11" spans="1:14" s="44" customFormat="1" ht="15" customHeight="1" x14ac:dyDescent="0.3">
      <c r="B11" s="191"/>
      <c r="C11" s="180"/>
      <c r="D11" s="181"/>
      <c r="E11" s="181"/>
      <c r="F11" s="43"/>
      <c r="G11" s="43"/>
    </row>
    <row r="12" spans="1:14" s="45" customFormat="1" x14ac:dyDescent="0.3">
      <c r="A12"/>
      <c r="B12" s="74" t="s">
        <v>242</v>
      </c>
      <c r="C12" s="43" t="s">
        <v>246</v>
      </c>
      <c r="D12" s="73"/>
      <c r="E12" s="122"/>
      <c r="F12" s="43"/>
      <c r="G12" s="43"/>
    </row>
    <row r="13" spans="1:14" s="45" customFormat="1" ht="15" customHeight="1" x14ac:dyDescent="0.3">
      <c r="A13"/>
      <c r="B13" s="190"/>
      <c r="C13" s="190"/>
      <c r="D13" s="190"/>
      <c r="E13" s="190"/>
      <c r="F13" s="190"/>
      <c r="G13" s="190"/>
      <c r="H13" s="48"/>
      <c r="I13" s="48"/>
      <c r="J13" s="48"/>
      <c r="K13" s="48"/>
      <c r="L13" s="48"/>
      <c r="M13" s="48"/>
      <c r="N13" s="48"/>
    </row>
    <row r="15" spans="1:14" x14ac:dyDescent="0.3">
      <c r="B15" s="184" t="s">
        <v>214</v>
      </c>
      <c r="C15" s="186" t="s">
        <v>215</v>
      </c>
      <c r="D15" s="186" t="s">
        <v>213</v>
      </c>
      <c r="E15" s="188" t="s">
        <v>248</v>
      </c>
      <c r="F15" s="192" t="s">
        <v>249</v>
      </c>
      <c r="G15" s="192" t="s">
        <v>250</v>
      </c>
    </row>
    <row r="16" spans="1:14" ht="13.95" customHeight="1" x14ac:dyDescent="0.3">
      <c r="B16" s="185"/>
      <c r="C16" s="187"/>
      <c r="D16" s="187"/>
      <c r="E16" s="189"/>
      <c r="F16" s="193"/>
      <c r="G16" s="193"/>
    </row>
    <row r="17" spans="2:9" ht="13.95" customHeight="1" x14ac:dyDescent="0.3">
      <c r="B17" s="125" t="s">
        <v>320</v>
      </c>
      <c r="C17" s="120" t="s">
        <v>313</v>
      </c>
      <c r="D17" s="117"/>
      <c r="E17" s="123"/>
      <c r="F17" s="118"/>
      <c r="G17" s="118"/>
    </row>
    <row r="18" spans="2:9" x14ac:dyDescent="0.3">
      <c r="B18" s="125" t="s">
        <v>321</v>
      </c>
      <c r="C18" s="120" t="s">
        <v>277</v>
      </c>
      <c r="D18" s="117"/>
      <c r="E18" s="123"/>
      <c r="F18" s="118"/>
      <c r="G18" s="118"/>
    </row>
    <row r="19" spans="2:9" x14ac:dyDescent="0.3">
      <c r="B19" s="116"/>
      <c r="C19" s="119" t="s">
        <v>332</v>
      </c>
      <c r="D19" s="60" t="s">
        <v>333</v>
      </c>
      <c r="E19" s="127">
        <v>1</v>
      </c>
      <c r="F19" s="128">
        <v>1000</v>
      </c>
      <c r="G19" s="69">
        <f>E19*F19</f>
        <v>1000</v>
      </c>
      <c r="I19" s="143"/>
    </row>
    <row r="20" spans="2:9" x14ac:dyDescent="0.3">
      <c r="B20" s="116"/>
      <c r="C20" s="119" t="s">
        <v>278</v>
      </c>
      <c r="D20" s="60" t="s">
        <v>310</v>
      </c>
      <c r="E20" s="124">
        <v>1465</v>
      </c>
      <c r="F20" s="68">
        <v>19</v>
      </c>
      <c r="G20" s="69">
        <f>E20*F20</f>
        <v>27835</v>
      </c>
    </row>
    <row r="21" spans="2:9" x14ac:dyDescent="0.3">
      <c r="B21" s="116"/>
      <c r="C21" s="119" t="s">
        <v>279</v>
      </c>
      <c r="D21" s="60" t="s">
        <v>311</v>
      </c>
      <c r="E21" s="124">
        <v>8</v>
      </c>
      <c r="F21" s="68">
        <v>950</v>
      </c>
      <c r="G21" s="69">
        <f t="shared" ref="G21:G22" si="0">E21*F21</f>
        <v>7600</v>
      </c>
    </row>
    <row r="22" spans="2:9" x14ac:dyDescent="0.3">
      <c r="B22" s="116"/>
      <c r="C22" s="119" t="s">
        <v>280</v>
      </c>
      <c r="D22" s="60" t="s">
        <v>311</v>
      </c>
      <c r="E22" s="124">
        <v>1</v>
      </c>
      <c r="F22" s="68">
        <v>2500</v>
      </c>
      <c r="G22" s="69">
        <f t="shared" si="0"/>
        <v>2500</v>
      </c>
    </row>
    <row r="23" spans="2:9" x14ac:dyDescent="0.3">
      <c r="B23" s="125" t="s">
        <v>322</v>
      </c>
      <c r="C23" s="120" t="s">
        <v>314</v>
      </c>
      <c r="D23" s="117"/>
      <c r="E23" s="123"/>
      <c r="F23" s="118"/>
      <c r="G23" s="118"/>
    </row>
    <row r="24" spans="2:9" x14ac:dyDescent="0.3">
      <c r="B24" s="116"/>
      <c r="C24" s="119" t="s">
        <v>286</v>
      </c>
      <c r="D24" s="60" t="s">
        <v>310</v>
      </c>
      <c r="E24" s="124">
        <v>19</v>
      </c>
      <c r="F24" s="68">
        <v>350</v>
      </c>
      <c r="G24" s="69">
        <f>E24*F24</f>
        <v>6650</v>
      </c>
    </row>
    <row r="25" spans="2:9" x14ac:dyDescent="0.3">
      <c r="B25" s="116"/>
      <c r="C25" s="119" t="s">
        <v>287</v>
      </c>
      <c r="D25" s="60" t="s">
        <v>310</v>
      </c>
      <c r="E25" s="124">
        <v>17</v>
      </c>
      <c r="F25" s="68">
        <v>456</v>
      </c>
      <c r="G25" s="69">
        <f t="shared" ref="G25:G29" si="1">E25*F25</f>
        <v>7752</v>
      </c>
    </row>
    <row r="26" spans="2:9" ht="17.25" customHeight="1" x14ac:dyDescent="0.3">
      <c r="B26" s="116"/>
      <c r="C26" s="119" t="s">
        <v>315</v>
      </c>
      <c r="D26" s="60" t="s">
        <v>311</v>
      </c>
      <c r="E26" s="124">
        <v>17</v>
      </c>
      <c r="F26" s="68">
        <v>250</v>
      </c>
      <c r="G26" s="69">
        <f t="shared" si="1"/>
        <v>4250</v>
      </c>
    </row>
    <row r="27" spans="2:9" x14ac:dyDescent="0.3">
      <c r="B27" s="116"/>
      <c r="C27" s="119" t="s">
        <v>289</v>
      </c>
      <c r="D27" s="60" t="s">
        <v>311</v>
      </c>
      <c r="E27" s="124">
        <v>7</v>
      </c>
      <c r="F27" s="68">
        <v>494</v>
      </c>
      <c r="G27" s="69">
        <f t="shared" si="1"/>
        <v>3458</v>
      </c>
    </row>
    <row r="28" spans="2:9" x14ac:dyDescent="0.3">
      <c r="B28" s="116"/>
      <c r="C28" s="119" t="s">
        <v>290</v>
      </c>
      <c r="D28" s="60" t="s">
        <v>311</v>
      </c>
      <c r="E28" s="124">
        <v>7</v>
      </c>
      <c r="F28" s="68">
        <v>300</v>
      </c>
      <c r="G28" s="69">
        <f t="shared" si="1"/>
        <v>2100</v>
      </c>
    </row>
    <row r="29" spans="2:9" x14ac:dyDescent="0.3">
      <c r="B29" s="116"/>
      <c r="C29" s="146" t="s">
        <v>370</v>
      </c>
      <c r="D29" s="149" t="s">
        <v>311</v>
      </c>
      <c r="E29" s="150">
        <v>1</v>
      </c>
      <c r="F29" s="151">
        <v>3500</v>
      </c>
      <c r="G29" s="147">
        <f t="shared" si="1"/>
        <v>3500</v>
      </c>
    </row>
    <row r="30" spans="2:9" x14ac:dyDescent="0.3">
      <c r="B30" s="125" t="s">
        <v>323</v>
      </c>
      <c r="C30" s="120" t="s">
        <v>316</v>
      </c>
      <c r="D30" s="117"/>
      <c r="E30" s="123"/>
      <c r="F30" s="118"/>
      <c r="G30" s="118"/>
    </row>
    <row r="31" spans="2:9" x14ac:dyDescent="0.3">
      <c r="B31" s="116"/>
      <c r="C31" s="119" t="s">
        <v>334</v>
      </c>
      <c r="D31" s="60" t="s">
        <v>333</v>
      </c>
      <c r="E31" s="127">
        <v>1</v>
      </c>
      <c r="F31" s="129">
        <v>1500</v>
      </c>
      <c r="G31" s="69">
        <f t="shared" ref="G31" si="2">E31*F31</f>
        <v>1500</v>
      </c>
      <c r="I31" s="144"/>
    </row>
    <row r="32" spans="2:9" x14ac:dyDescent="0.3">
      <c r="B32" s="116"/>
      <c r="C32" s="119" t="s">
        <v>335</v>
      </c>
      <c r="D32" s="60" t="s">
        <v>311</v>
      </c>
      <c r="E32" s="124">
        <v>65</v>
      </c>
      <c r="F32" s="68">
        <v>450</v>
      </c>
      <c r="G32" s="69">
        <f>E32*F32</f>
        <v>29250</v>
      </c>
    </row>
    <row r="33" spans="2:7" x14ac:dyDescent="0.3">
      <c r="B33" s="116"/>
      <c r="C33" s="119" t="s">
        <v>337</v>
      </c>
      <c r="D33" s="60" t="s">
        <v>311</v>
      </c>
      <c r="E33" s="124">
        <v>34</v>
      </c>
      <c r="F33" s="68">
        <v>300</v>
      </c>
      <c r="G33" s="69">
        <f t="shared" ref="G33:G65" si="3">E33*F33</f>
        <v>10200</v>
      </c>
    </row>
    <row r="34" spans="2:7" ht="16.2" x14ac:dyDescent="0.3">
      <c r="B34" s="116"/>
      <c r="C34" s="119" t="s">
        <v>317</v>
      </c>
      <c r="D34" s="60" t="s">
        <v>311</v>
      </c>
      <c r="E34" s="124">
        <v>65</v>
      </c>
      <c r="F34" s="68">
        <v>210</v>
      </c>
      <c r="G34" s="69">
        <f t="shared" si="3"/>
        <v>13650</v>
      </c>
    </row>
    <row r="35" spans="2:7" x14ac:dyDescent="0.3">
      <c r="B35" s="116"/>
      <c r="C35" s="119" t="s">
        <v>291</v>
      </c>
      <c r="D35" s="60" t="s">
        <v>311</v>
      </c>
      <c r="E35" s="124">
        <v>15</v>
      </c>
      <c r="F35" s="68">
        <f>25*3.8</f>
        <v>95</v>
      </c>
      <c r="G35" s="69">
        <f t="shared" si="3"/>
        <v>1425</v>
      </c>
    </row>
    <row r="36" spans="2:7" x14ac:dyDescent="0.3">
      <c r="B36" s="116"/>
      <c r="C36" s="119" t="s">
        <v>292</v>
      </c>
      <c r="D36" s="60" t="s">
        <v>311</v>
      </c>
      <c r="E36" s="124">
        <v>15</v>
      </c>
      <c r="F36" s="68">
        <f>25*3.8</f>
        <v>95</v>
      </c>
      <c r="G36" s="69">
        <f t="shared" si="3"/>
        <v>1425</v>
      </c>
    </row>
    <row r="37" spans="2:7" x14ac:dyDescent="0.3">
      <c r="B37" s="116"/>
      <c r="C37" s="119" t="s">
        <v>294</v>
      </c>
      <c r="D37" s="60" t="s">
        <v>311</v>
      </c>
      <c r="E37" s="124">
        <v>26</v>
      </c>
      <c r="F37" s="68">
        <v>290</v>
      </c>
      <c r="G37" s="69">
        <f t="shared" si="3"/>
        <v>7540</v>
      </c>
    </row>
    <row r="38" spans="2:7" x14ac:dyDescent="0.3">
      <c r="B38" s="116"/>
      <c r="C38" s="119" t="s">
        <v>318</v>
      </c>
      <c r="D38" s="60" t="s">
        <v>311</v>
      </c>
      <c r="E38" s="124">
        <v>6</v>
      </c>
      <c r="F38" s="68">
        <v>95</v>
      </c>
      <c r="G38" s="69">
        <f t="shared" si="3"/>
        <v>570</v>
      </c>
    </row>
    <row r="39" spans="2:7" x14ac:dyDescent="0.3">
      <c r="B39" s="116"/>
      <c r="C39" s="119" t="s">
        <v>336</v>
      </c>
      <c r="D39" s="60" t="s">
        <v>311</v>
      </c>
      <c r="E39" s="127">
        <v>6</v>
      </c>
      <c r="F39" s="128">
        <v>200</v>
      </c>
      <c r="G39" s="69">
        <f t="shared" si="3"/>
        <v>1200</v>
      </c>
    </row>
    <row r="40" spans="2:7" x14ac:dyDescent="0.3">
      <c r="B40" s="116"/>
      <c r="C40" s="119" t="s">
        <v>295</v>
      </c>
      <c r="D40" s="60" t="s">
        <v>311</v>
      </c>
      <c r="E40" s="124">
        <v>26</v>
      </c>
      <c r="F40" s="68">
        <v>450</v>
      </c>
      <c r="G40" s="69">
        <f t="shared" si="3"/>
        <v>11700</v>
      </c>
    </row>
    <row r="41" spans="2:7" x14ac:dyDescent="0.3">
      <c r="B41" s="116"/>
      <c r="C41" s="119" t="s">
        <v>339</v>
      </c>
      <c r="D41" s="60" t="s">
        <v>311</v>
      </c>
      <c r="E41" s="124">
        <v>1</v>
      </c>
      <c r="F41" s="128">
        <v>2700</v>
      </c>
      <c r="G41" s="69">
        <f t="shared" si="3"/>
        <v>2700</v>
      </c>
    </row>
    <row r="42" spans="2:7" x14ac:dyDescent="0.3">
      <c r="B42" s="116"/>
      <c r="C42" s="119" t="s">
        <v>340</v>
      </c>
      <c r="D42" s="60" t="s">
        <v>311</v>
      </c>
      <c r="E42" s="124">
        <v>6</v>
      </c>
      <c r="F42" s="68">
        <v>450</v>
      </c>
      <c r="G42" s="69">
        <f t="shared" si="3"/>
        <v>2700</v>
      </c>
    </row>
    <row r="43" spans="2:7" x14ac:dyDescent="0.3">
      <c r="B43" s="116"/>
      <c r="C43" s="119" t="s">
        <v>296</v>
      </c>
      <c r="D43" s="60" t="s">
        <v>311</v>
      </c>
      <c r="E43" s="124">
        <v>1</v>
      </c>
      <c r="F43" s="68">
        <v>798</v>
      </c>
      <c r="G43" s="69">
        <f t="shared" si="3"/>
        <v>798</v>
      </c>
    </row>
    <row r="44" spans="2:7" x14ac:dyDescent="0.3">
      <c r="B44" s="116"/>
      <c r="C44" s="134" t="s">
        <v>297</v>
      </c>
      <c r="D44" s="60" t="s">
        <v>311</v>
      </c>
      <c r="E44" s="124">
        <v>15</v>
      </c>
      <c r="F44" s="68">
        <f>25*3.8</f>
        <v>95</v>
      </c>
      <c r="G44" s="69">
        <f t="shared" si="3"/>
        <v>1425</v>
      </c>
    </row>
    <row r="45" spans="2:7" x14ac:dyDescent="0.3">
      <c r="B45" s="116"/>
      <c r="C45" s="134" t="s">
        <v>298</v>
      </c>
      <c r="D45" s="60" t="s">
        <v>311</v>
      </c>
      <c r="E45" s="124">
        <v>15</v>
      </c>
      <c r="F45" s="68">
        <v>450</v>
      </c>
      <c r="G45" s="69">
        <f t="shared" si="3"/>
        <v>6750</v>
      </c>
    </row>
    <row r="46" spans="2:7" x14ac:dyDescent="0.3">
      <c r="B46" s="116"/>
      <c r="C46" s="119" t="s">
        <v>319</v>
      </c>
      <c r="D46" s="60" t="s">
        <v>311</v>
      </c>
      <c r="E46" s="124">
        <v>26</v>
      </c>
      <c r="F46" s="68">
        <v>152</v>
      </c>
      <c r="G46" s="69">
        <f t="shared" si="3"/>
        <v>3952</v>
      </c>
    </row>
    <row r="47" spans="2:7" x14ac:dyDescent="0.3">
      <c r="B47" s="116"/>
      <c r="C47" s="152" t="s">
        <v>299</v>
      </c>
      <c r="D47" s="60" t="s">
        <v>311</v>
      </c>
      <c r="E47" s="124">
        <v>15</v>
      </c>
      <c r="F47" s="68">
        <f>30*3.8</f>
        <v>114</v>
      </c>
      <c r="G47" s="69">
        <f t="shared" si="3"/>
        <v>1710</v>
      </c>
    </row>
    <row r="48" spans="2:7" x14ac:dyDescent="0.3">
      <c r="B48" s="116"/>
      <c r="C48" s="152" t="s">
        <v>300</v>
      </c>
      <c r="D48" s="60" t="s">
        <v>311</v>
      </c>
      <c r="E48" s="124">
        <v>15</v>
      </c>
      <c r="F48" s="68">
        <f>25*3.8</f>
        <v>95</v>
      </c>
      <c r="G48" s="69">
        <f t="shared" si="3"/>
        <v>1425</v>
      </c>
    </row>
    <row r="49" spans="2:7" x14ac:dyDescent="0.3">
      <c r="B49" s="116"/>
      <c r="C49" s="152" t="s">
        <v>301</v>
      </c>
      <c r="D49" s="60" t="s">
        <v>311</v>
      </c>
      <c r="E49" s="124">
        <v>15</v>
      </c>
      <c r="F49" s="68">
        <f>35*3.8</f>
        <v>133</v>
      </c>
      <c r="G49" s="69">
        <f t="shared" si="3"/>
        <v>1995</v>
      </c>
    </row>
    <row r="50" spans="2:7" x14ac:dyDescent="0.3">
      <c r="B50" s="116"/>
      <c r="C50" s="152" t="s">
        <v>302</v>
      </c>
      <c r="D50" s="60" t="s">
        <v>311</v>
      </c>
      <c r="E50" s="124">
        <v>15</v>
      </c>
      <c r="F50" s="68">
        <f>35*3.8</f>
        <v>133</v>
      </c>
      <c r="G50" s="69">
        <f t="shared" si="3"/>
        <v>1995</v>
      </c>
    </row>
    <row r="51" spans="2:7" x14ac:dyDescent="0.3">
      <c r="B51" s="116"/>
      <c r="C51" s="146" t="s">
        <v>363</v>
      </c>
      <c r="D51" s="149" t="s">
        <v>311</v>
      </c>
      <c r="E51" s="150">
        <v>15</v>
      </c>
      <c r="F51" s="151">
        <v>120</v>
      </c>
      <c r="G51" s="147">
        <f t="shared" si="3"/>
        <v>1800</v>
      </c>
    </row>
    <row r="52" spans="2:7" x14ac:dyDescent="0.3">
      <c r="B52" s="116"/>
      <c r="C52" s="146" t="s">
        <v>364</v>
      </c>
      <c r="D52" s="149" t="s">
        <v>311</v>
      </c>
      <c r="E52" s="150">
        <v>15</v>
      </c>
      <c r="F52" s="151">
        <v>100</v>
      </c>
      <c r="G52" s="147">
        <f t="shared" si="3"/>
        <v>1500</v>
      </c>
    </row>
    <row r="53" spans="2:7" x14ac:dyDescent="0.3">
      <c r="B53" s="116"/>
      <c r="C53" s="146" t="s">
        <v>365</v>
      </c>
      <c r="D53" s="149" t="s">
        <v>311</v>
      </c>
      <c r="E53" s="150">
        <v>15</v>
      </c>
      <c r="F53" s="151">
        <v>100</v>
      </c>
      <c r="G53" s="147">
        <f t="shared" ref="G53" si="4">E53*F53</f>
        <v>1500</v>
      </c>
    </row>
    <row r="54" spans="2:7" x14ac:dyDescent="0.3">
      <c r="B54" s="116"/>
      <c r="C54" s="119" t="s">
        <v>303</v>
      </c>
      <c r="D54" s="60" t="s">
        <v>311</v>
      </c>
      <c r="E54" s="124">
        <v>15</v>
      </c>
      <c r="F54" s="68">
        <v>450</v>
      </c>
      <c r="G54" s="69">
        <f t="shared" si="3"/>
        <v>6750</v>
      </c>
    </row>
    <row r="55" spans="2:7" x14ac:dyDescent="0.3">
      <c r="B55" s="116"/>
      <c r="C55" s="119" t="s">
        <v>304</v>
      </c>
      <c r="D55" s="60" t="s">
        <v>311</v>
      </c>
      <c r="E55" s="124">
        <v>15</v>
      </c>
      <c r="F55" s="68">
        <f>25*3.8</f>
        <v>95</v>
      </c>
      <c r="G55" s="69">
        <f t="shared" si="3"/>
        <v>1425</v>
      </c>
    </row>
    <row r="56" spans="2:7" x14ac:dyDescent="0.3">
      <c r="B56" s="116"/>
      <c r="C56" s="119" t="s">
        <v>305</v>
      </c>
      <c r="D56" s="60" t="s">
        <v>311</v>
      </c>
      <c r="E56" s="124">
        <v>15</v>
      </c>
      <c r="F56" s="68">
        <f>35*3.8</f>
        <v>133</v>
      </c>
      <c r="G56" s="69">
        <f t="shared" si="3"/>
        <v>1995</v>
      </c>
    </row>
    <row r="57" spans="2:7" x14ac:dyDescent="0.3">
      <c r="B57" s="116"/>
      <c r="C57" s="119" t="s">
        <v>306</v>
      </c>
      <c r="D57" s="60" t="s">
        <v>311</v>
      </c>
      <c r="E57" s="124">
        <v>5</v>
      </c>
      <c r="F57" s="68">
        <v>171</v>
      </c>
      <c r="G57" s="69">
        <f t="shared" si="3"/>
        <v>855</v>
      </c>
    </row>
    <row r="58" spans="2:7" x14ac:dyDescent="0.3">
      <c r="B58" s="116"/>
      <c r="C58" s="119" t="s">
        <v>307</v>
      </c>
      <c r="D58" s="60" t="s">
        <v>311</v>
      </c>
      <c r="E58" s="124">
        <v>15</v>
      </c>
      <c r="F58" s="68">
        <v>171</v>
      </c>
      <c r="G58" s="69">
        <f t="shared" si="3"/>
        <v>2565</v>
      </c>
    </row>
    <row r="59" spans="2:7" x14ac:dyDescent="0.3">
      <c r="B59" s="116"/>
      <c r="C59" s="119" t="s">
        <v>308</v>
      </c>
      <c r="D59" s="60" t="s">
        <v>311</v>
      </c>
      <c r="E59" s="124">
        <v>15</v>
      </c>
      <c r="F59" s="68">
        <f>35*3.8</f>
        <v>133</v>
      </c>
      <c r="G59" s="69">
        <f t="shared" si="3"/>
        <v>1995</v>
      </c>
    </row>
    <row r="60" spans="2:7" x14ac:dyDescent="0.3">
      <c r="B60" s="116"/>
      <c r="C60" s="146" t="s">
        <v>366</v>
      </c>
      <c r="D60" s="149" t="s">
        <v>311</v>
      </c>
      <c r="E60" s="150">
        <v>15</v>
      </c>
      <c r="F60" s="151">
        <v>120</v>
      </c>
      <c r="G60" s="147">
        <f t="shared" si="3"/>
        <v>1800</v>
      </c>
    </row>
    <row r="61" spans="2:7" x14ac:dyDescent="0.3">
      <c r="B61" s="116"/>
      <c r="C61" s="146" t="s">
        <v>367</v>
      </c>
      <c r="D61" s="149" t="s">
        <v>311</v>
      </c>
      <c r="E61" s="150">
        <v>15</v>
      </c>
      <c r="F61" s="151">
        <v>100</v>
      </c>
      <c r="G61" s="147">
        <f t="shared" si="3"/>
        <v>1500</v>
      </c>
    </row>
    <row r="62" spans="2:7" x14ac:dyDescent="0.3">
      <c r="B62" s="116"/>
      <c r="C62" s="146" t="s">
        <v>368</v>
      </c>
      <c r="D62" s="149" t="s">
        <v>311</v>
      </c>
      <c r="E62" s="150">
        <v>15</v>
      </c>
      <c r="F62" s="151">
        <v>100</v>
      </c>
      <c r="G62" s="147">
        <f t="shared" ref="G62:G63" si="5">E62*F62</f>
        <v>1500</v>
      </c>
    </row>
    <row r="63" spans="2:7" x14ac:dyDescent="0.3">
      <c r="B63" s="116"/>
      <c r="C63" s="146" t="s">
        <v>369</v>
      </c>
      <c r="D63" s="149" t="s">
        <v>311</v>
      </c>
      <c r="E63" s="150">
        <v>5</v>
      </c>
      <c r="F63" s="151">
        <v>100</v>
      </c>
      <c r="G63" s="147">
        <f t="shared" si="5"/>
        <v>500</v>
      </c>
    </row>
    <row r="64" spans="2:7" x14ac:dyDescent="0.3">
      <c r="B64" s="116"/>
      <c r="C64" s="119" t="s">
        <v>309</v>
      </c>
      <c r="D64" s="60" t="s">
        <v>311</v>
      </c>
      <c r="E64" s="124">
        <v>9</v>
      </c>
      <c r="F64" s="68">
        <f>40*3.8</f>
        <v>152</v>
      </c>
      <c r="G64" s="69">
        <f t="shared" si="3"/>
        <v>1368</v>
      </c>
    </row>
    <row r="65" spans="2:9" x14ac:dyDescent="0.3">
      <c r="B65" s="116"/>
      <c r="C65" s="119" t="s">
        <v>359</v>
      </c>
      <c r="D65" s="60" t="s">
        <v>311</v>
      </c>
      <c r="E65" s="124">
        <v>1</v>
      </c>
      <c r="F65" s="68">
        <v>2500</v>
      </c>
      <c r="G65" s="69">
        <f t="shared" si="3"/>
        <v>2500</v>
      </c>
    </row>
    <row r="66" spans="2:9" x14ac:dyDescent="0.3">
      <c r="B66" s="125" t="s">
        <v>324</v>
      </c>
      <c r="C66" s="120" t="s">
        <v>325</v>
      </c>
      <c r="D66" s="117"/>
      <c r="E66" s="123"/>
      <c r="F66" s="118"/>
      <c r="G66" s="118"/>
    </row>
    <row r="67" spans="2:9" x14ac:dyDescent="0.3">
      <c r="B67" s="125" t="s">
        <v>329</v>
      </c>
      <c r="C67" s="120" t="s">
        <v>277</v>
      </c>
      <c r="D67" s="117"/>
      <c r="E67" s="123"/>
      <c r="F67" s="118"/>
      <c r="G67" s="118"/>
    </row>
    <row r="68" spans="2:9" x14ac:dyDescent="0.3">
      <c r="B68" s="116"/>
      <c r="C68" s="119" t="s">
        <v>278</v>
      </c>
      <c r="D68" s="60" t="s">
        <v>310</v>
      </c>
      <c r="E68" s="124">
        <v>1795</v>
      </c>
      <c r="F68" s="68">
        <v>19</v>
      </c>
      <c r="G68" s="69">
        <f>E68*F68</f>
        <v>34105</v>
      </c>
    </row>
    <row r="69" spans="2:9" x14ac:dyDescent="0.3">
      <c r="B69" s="116"/>
      <c r="C69" s="119" t="s">
        <v>279</v>
      </c>
      <c r="D69" s="60" t="s">
        <v>311</v>
      </c>
      <c r="E69" s="124">
        <v>8</v>
      </c>
      <c r="F69" s="68">
        <v>950</v>
      </c>
      <c r="G69" s="69">
        <f t="shared" ref="G69:G70" si="6">E69*F69</f>
        <v>7600</v>
      </c>
    </row>
    <row r="70" spans="2:9" x14ac:dyDescent="0.3">
      <c r="B70" s="116"/>
      <c r="C70" s="119" t="s">
        <v>280</v>
      </c>
      <c r="D70" s="60" t="s">
        <v>311</v>
      </c>
      <c r="E70" s="124">
        <v>1</v>
      </c>
      <c r="F70" s="68">
        <v>2500</v>
      </c>
      <c r="G70" s="69">
        <f t="shared" si="6"/>
        <v>2500</v>
      </c>
    </row>
    <row r="71" spans="2:9" x14ac:dyDescent="0.3">
      <c r="B71" s="125" t="s">
        <v>330</v>
      </c>
      <c r="C71" s="120" t="s">
        <v>281</v>
      </c>
      <c r="D71" s="117"/>
      <c r="E71" s="123"/>
      <c r="F71" s="118"/>
      <c r="G71" s="118"/>
    </row>
    <row r="72" spans="2:9" x14ac:dyDescent="0.3">
      <c r="B72" s="116"/>
      <c r="C72" s="119" t="s">
        <v>356</v>
      </c>
      <c r="D72" s="60" t="s">
        <v>333</v>
      </c>
      <c r="E72" s="127">
        <v>4</v>
      </c>
      <c r="F72" s="129">
        <v>5000</v>
      </c>
      <c r="G72" s="69">
        <f t="shared" ref="G72" si="7">E72*F72</f>
        <v>20000</v>
      </c>
      <c r="I72" s="144"/>
    </row>
    <row r="73" spans="2:9" x14ac:dyDescent="0.3">
      <c r="B73" s="116"/>
      <c r="C73" s="119" t="s">
        <v>338</v>
      </c>
      <c r="D73" s="60" t="s">
        <v>311</v>
      </c>
      <c r="E73" s="124">
        <v>11</v>
      </c>
      <c r="F73" s="68">
        <v>31555.200000000001</v>
      </c>
      <c r="G73" s="69">
        <f>E73*F73</f>
        <v>347107.2</v>
      </c>
    </row>
    <row r="74" spans="2:9" x14ac:dyDescent="0.3">
      <c r="B74" s="116"/>
      <c r="C74" s="146" t="s">
        <v>362</v>
      </c>
      <c r="D74" s="149" t="s">
        <v>310</v>
      </c>
      <c r="E74" s="150">
        <v>330</v>
      </c>
      <c r="F74" s="153">
        <v>12</v>
      </c>
      <c r="G74" s="147">
        <f t="shared" ref="G74" si="8">E74*F74</f>
        <v>3960</v>
      </c>
    </row>
    <row r="75" spans="2:9" x14ac:dyDescent="0.3">
      <c r="B75" s="116"/>
      <c r="C75" s="119" t="s">
        <v>282</v>
      </c>
      <c r="D75" s="60" t="s">
        <v>311</v>
      </c>
      <c r="E75" s="124">
        <v>22</v>
      </c>
      <c r="F75" s="68">
        <v>456</v>
      </c>
      <c r="G75" s="69">
        <f t="shared" ref="G75:G118" si="9">E75*F75</f>
        <v>10032</v>
      </c>
    </row>
    <row r="76" spans="2:9" x14ac:dyDescent="0.3">
      <c r="B76" s="116"/>
      <c r="C76" s="119" t="s">
        <v>283</v>
      </c>
      <c r="D76" s="60" t="s">
        <v>311</v>
      </c>
      <c r="E76" s="124">
        <v>22</v>
      </c>
      <c r="F76" s="68">
        <v>200</v>
      </c>
      <c r="G76" s="69">
        <f t="shared" si="9"/>
        <v>4400</v>
      </c>
    </row>
    <row r="77" spans="2:9" x14ac:dyDescent="0.3">
      <c r="B77" s="116"/>
      <c r="C77" s="119" t="s">
        <v>284</v>
      </c>
      <c r="D77" s="60" t="s">
        <v>311</v>
      </c>
      <c r="E77" s="124">
        <v>9</v>
      </c>
      <c r="F77" s="68">
        <v>494</v>
      </c>
      <c r="G77" s="69">
        <f t="shared" si="9"/>
        <v>4446</v>
      </c>
    </row>
    <row r="78" spans="2:9" x14ac:dyDescent="0.3">
      <c r="B78" s="116"/>
      <c r="C78" s="119" t="s">
        <v>285</v>
      </c>
      <c r="D78" s="60" t="s">
        <v>311</v>
      </c>
      <c r="E78" s="124">
        <v>9</v>
      </c>
      <c r="F78" s="68">
        <v>250</v>
      </c>
      <c r="G78" s="69">
        <f t="shared" si="9"/>
        <v>2250</v>
      </c>
    </row>
    <row r="79" spans="2:9" x14ac:dyDescent="0.3">
      <c r="B79" s="116"/>
      <c r="C79" s="119" t="s">
        <v>286</v>
      </c>
      <c r="D79" s="60" t="s">
        <v>311</v>
      </c>
      <c r="E79" s="124">
        <v>31</v>
      </c>
      <c r="F79" s="68">
        <v>350</v>
      </c>
      <c r="G79" s="69">
        <f t="shared" si="9"/>
        <v>10850</v>
      </c>
    </row>
    <row r="80" spans="2:9" x14ac:dyDescent="0.3">
      <c r="B80" s="116"/>
      <c r="C80" s="119" t="s">
        <v>287</v>
      </c>
      <c r="D80" s="60" t="s">
        <v>311</v>
      </c>
      <c r="E80" s="124">
        <v>22</v>
      </c>
      <c r="F80" s="68">
        <v>456</v>
      </c>
      <c r="G80" s="69">
        <f t="shared" si="9"/>
        <v>10032</v>
      </c>
    </row>
    <row r="81" spans="2:7" x14ac:dyDescent="0.3">
      <c r="B81" s="116"/>
      <c r="C81" s="119" t="s">
        <v>288</v>
      </c>
      <c r="D81" s="60" t="s">
        <v>311</v>
      </c>
      <c r="E81" s="124">
        <v>22</v>
      </c>
      <c r="F81" s="68">
        <v>250</v>
      </c>
      <c r="G81" s="69">
        <f t="shared" si="9"/>
        <v>5500</v>
      </c>
    </row>
    <row r="82" spans="2:7" x14ac:dyDescent="0.3">
      <c r="B82" s="116"/>
      <c r="C82" s="119" t="s">
        <v>289</v>
      </c>
      <c r="D82" s="60" t="s">
        <v>311</v>
      </c>
      <c r="E82" s="124">
        <v>9</v>
      </c>
      <c r="F82" s="68">
        <v>494</v>
      </c>
      <c r="G82" s="69">
        <f t="shared" si="9"/>
        <v>4446</v>
      </c>
    </row>
    <row r="83" spans="2:7" x14ac:dyDescent="0.3">
      <c r="B83" s="116"/>
      <c r="C83" s="119" t="s">
        <v>290</v>
      </c>
      <c r="D83" s="60" t="s">
        <v>311</v>
      </c>
      <c r="E83" s="124">
        <v>9</v>
      </c>
      <c r="F83" s="68">
        <v>300</v>
      </c>
      <c r="G83" s="69">
        <f t="shared" si="9"/>
        <v>2700</v>
      </c>
    </row>
    <row r="84" spans="2:7" x14ac:dyDescent="0.3">
      <c r="B84" s="116"/>
      <c r="C84" s="119" t="s">
        <v>360</v>
      </c>
      <c r="D84" s="60" t="s">
        <v>311</v>
      </c>
      <c r="E84" s="124">
        <v>3</v>
      </c>
      <c r="F84" s="68">
        <v>3500</v>
      </c>
      <c r="G84" s="69">
        <f t="shared" si="9"/>
        <v>10500</v>
      </c>
    </row>
    <row r="85" spans="2:7" x14ac:dyDescent="0.3">
      <c r="B85" s="125" t="s">
        <v>331</v>
      </c>
      <c r="C85" s="120" t="s">
        <v>326</v>
      </c>
      <c r="D85" s="117"/>
      <c r="E85" s="123"/>
      <c r="F85" s="118"/>
      <c r="G85" s="118"/>
    </row>
    <row r="86" spans="2:7" x14ac:dyDescent="0.3">
      <c r="B86" s="116"/>
      <c r="C86" s="119" t="s">
        <v>335</v>
      </c>
      <c r="D86" s="60" t="s">
        <v>311</v>
      </c>
      <c r="E86" s="124">
        <v>89</v>
      </c>
      <c r="F86" s="68">
        <v>450</v>
      </c>
      <c r="G86" s="69">
        <f t="shared" si="9"/>
        <v>40050</v>
      </c>
    </row>
    <row r="87" spans="2:7" x14ac:dyDescent="0.3">
      <c r="B87" s="116"/>
      <c r="C87" s="119" t="s">
        <v>327</v>
      </c>
      <c r="D87" s="60" t="s">
        <v>311</v>
      </c>
      <c r="E87" s="124">
        <v>44</v>
      </c>
      <c r="F87" s="68">
        <v>300</v>
      </c>
      <c r="G87" s="69">
        <f t="shared" si="9"/>
        <v>13200</v>
      </c>
    </row>
    <row r="88" spans="2:7" x14ac:dyDescent="0.3">
      <c r="B88" s="116"/>
      <c r="C88" s="119" t="s">
        <v>291</v>
      </c>
      <c r="D88" s="60" t="s">
        <v>311</v>
      </c>
      <c r="E88" s="124">
        <v>10</v>
      </c>
      <c r="F88" s="68">
        <f>25*3.8</f>
        <v>95</v>
      </c>
      <c r="G88" s="69">
        <f t="shared" si="9"/>
        <v>950</v>
      </c>
    </row>
    <row r="89" spans="2:7" x14ac:dyDescent="0.3">
      <c r="B89" s="116"/>
      <c r="C89" s="119" t="s">
        <v>292</v>
      </c>
      <c r="D89" s="60" t="s">
        <v>311</v>
      </c>
      <c r="E89" s="124">
        <v>10</v>
      </c>
      <c r="F89" s="68">
        <f>25*3.8</f>
        <v>95</v>
      </c>
      <c r="G89" s="69">
        <f t="shared" si="9"/>
        <v>950</v>
      </c>
    </row>
    <row r="90" spans="2:7" x14ac:dyDescent="0.3">
      <c r="B90" s="116"/>
      <c r="C90" s="119" t="s">
        <v>293</v>
      </c>
      <c r="D90" s="60" t="s">
        <v>311</v>
      </c>
      <c r="E90" s="124">
        <v>89</v>
      </c>
      <c r="F90" s="68">
        <v>210</v>
      </c>
      <c r="G90" s="69">
        <f t="shared" si="9"/>
        <v>18690</v>
      </c>
    </row>
    <row r="91" spans="2:7" x14ac:dyDescent="0.3">
      <c r="B91" s="116"/>
      <c r="C91" s="119" t="s">
        <v>294</v>
      </c>
      <c r="D91" s="60" t="s">
        <v>311</v>
      </c>
      <c r="E91" s="124">
        <v>22</v>
      </c>
      <c r="F91" s="68">
        <v>290</v>
      </c>
      <c r="G91" s="69">
        <f t="shared" si="9"/>
        <v>6380</v>
      </c>
    </row>
    <row r="92" spans="2:7" x14ac:dyDescent="0.3">
      <c r="B92" s="116"/>
      <c r="C92" s="119" t="s">
        <v>336</v>
      </c>
      <c r="D92" s="60" t="s">
        <v>311</v>
      </c>
      <c r="E92" s="124">
        <v>12</v>
      </c>
      <c r="F92" s="128">
        <v>200</v>
      </c>
      <c r="G92" s="69">
        <f>E92*F92</f>
        <v>2400</v>
      </c>
    </row>
    <row r="93" spans="2:7" x14ac:dyDescent="0.3">
      <c r="B93" s="116"/>
      <c r="C93" s="119" t="s">
        <v>295</v>
      </c>
      <c r="D93" s="60" t="s">
        <v>311</v>
      </c>
      <c r="E93" s="124">
        <v>25</v>
      </c>
      <c r="F93" s="68">
        <v>450</v>
      </c>
      <c r="G93" s="69">
        <f t="shared" si="9"/>
        <v>11250</v>
      </c>
    </row>
    <row r="94" spans="2:7" x14ac:dyDescent="0.3">
      <c r="B94" s="116"/>
      <c r="C94" s="119" t="s">
        <v>339</v>
      </c>
      <c r="D94" s="60" t="s">
        <v>311</v>
      </c>
      <c r="E94" s="124">
        <v>3</v>
      </c>
      <c r="F94" s="128">
        <v>3400</v>
      </c>
      <c r="G94" s="69">
        <f t="shared" si="9"/>
        <v>10200</v>
      </c>
    </row>
    <row r="95" spans="2:7" x14ac:dyDescent="0.3">
      <c r="B95" s="116"/>
      <c r="C95" s="119" t="s">
        <v>340</v>
      </c>
      <c r="D95" s="60" t="s">
        <v>311</v>
      </c>
      <c r="E95" s="124">
        <v>12</v>
      </c>
      <c r="F95" s="68">
        <v>450</v>
      </c>
      <c r="G95" s="69">
        <f t="shared" si="9"/>
        <v>5400</v>
      </c>
    </row>
    <row r="96" spans="2:7" x14ac:dyDescent="0.3">
      <c r="B96" s="116"/>
      <c r="C96" s="119" t="s">
        <v>296</v>
      </c>
      <c r="D96" s="60" t="s">
        <v>311</v>
      </c>
      <c r="E96" s="124">
        <v>3</v>
      </c>
      <c r="F96" s="68">
        <v>798</v>
      </c>
      <c r="G96" s="69">
        <f t="shared" si="9"/>
        <v>2394</v>
      </c>
    </row>
    <row r="97" spans="2:7" x14ac:dyDescent="0.3">
      <c r="B97" s="116"/>
      <c r="C97" s="119" t="s">
        <v>297</v>
      </c>
      <c r="D97" s="60" t="s">
        <v>311</v>
      </c>
      <c r="E97" s="124">
        <v>10</v>
      </c>
      <c r="F97" s="68">
        <v>95</v>
      </c>
      <c r="G97" s="69">
        <f t="shared" si="9"/>
        <v>950</v>
      </c>
    </row>
    <row r="98" spans="2:7" x14ac:dyDescent="0.3">
      <c r="B98" s="116"/>
      <c r="C98" s="119" t="s">
        <v>298</v>
      </c>
      <c r="D98" s="60" t="s">
        <v>311</v>
      </c>
      <c r="E98" s="124">
        <v>9</v>
      </c>
      <c r="F98" s="68">
        <v>450</v>
      </c>
      <c r="G98" s="69">
        <f t="shared" si="9"/>
        <v>4050</v>
      </c>
    </row>
    <row r="99" spans="2:7" x14ac:dyDescent="0.3">
      <c r="B99" s="116"/>
      <c r="C99" s="119" t="s">
        <v>319</v>
      </c>
      <c r="D99" s="60" t="s">
        <v>311</v>
      </c>
      <c r="E99" s="124">
        <v>22</v>
      </c>
      <c r="F99" s="68">
        <v>152</v>
      </c>
      <c r="G99" s="69">
        <f t="shared" si="9"/>
        <v>3344</v>
      </c>
    </row>
    <row r="100" spans="2:7" x14ac:dyDescent="0.3">
      <c r="B100" s="116"/>
      <c r="C100" s="119" t="s">
        <v>299</v>
      </c>
      <c r="D100" s="60" t="s">
        <v>311</v>
      </c>
      <c r="E100" s="124">
        <v>10</v>
      </c>
      <c r="F100" s="68">
        <v>114</v>
      </c>
      <c r="G100" s="69">
        <f t="shared" si="9"/>
        <v>1140</v>
      </c>
    </row>
    <row r="101" spans="2:7" x14ac:dyDescent="0.3">
      <c r="B101" s="116"/>
      <c r="C101" s="119" t="s">
        <v>300</v>
      </c>
      <c r="D101" s="60" t="s">
        <v>311</v>
      </c>
      <c r="E101" s="124">
        <v>10</v>
      </c>
      <c r="F101" s="68">
        <v>95</v>
      </c>
      <c r="G101" s="69">
        <f t="shared" si="9"/>
        <v>950</v>
      </c>
    </row>
    <row r="102" spans="2:7" x14ac:dyDescent="0.3">
      <c r="B102" s="116"/>
      <c r="C102" s="119" t="s">
        <v>301</v>
      </c>
      <c r="D102" s="60" t="s">
        <v>311</v>
      </c>
      <c r="E102" s="124">
        <v>10</v>
      </c>
      <c r="F102" s="68">
        <v>133</v>
      </c>
      <c r="G102" s="69">
        <f t="shared" si="9"/>
        <v>1330</v>
      </c>
    </row>
    <row r="103" spans="2:7" x14ac:dyDescent="0.3">
      <c r="B103" s="116"/>
      <c r="C103" s="119" t="s">
        <v>302</v>
      </c>
      <c r="D103" s="60" t="s">
        <v>311</v>
      </c>
      <c r="E103" s="124">
        <v>10</v>
      </c>
      <c r="F103" s="68">
        <v>133</v>
      </c>
      <c r="G103" s="69">
        <f t="shared" si="9"/>
        <v>1330</v>
      </c>
    </row>
    <row r="104" spans="2:7" s="5" customFormat="1" x14ac:dyDescent="0.3">
      <c r="B104" s="148"/>
      <c r="C104" s="146" t="s">
        <v>363</v>
      </c>
      <c r="D104" s="149" t="s">
        <v>311</v>
      </c>
      <c r="E104" s="150">
        <v>10</v>
      </c>
      <c r="F104" s="151">
        <v>120</v>
      </c>
      <c r="G104" s="147">
        <f t="shared" si="9"/>
        <v>1200</v>
      </c>
    </row>
    <row r="105" spans="2:7" s="5" customFormat="1" x14ac:dyDescent="0.3">
      <c r="B105" s="148"/>
      <c r="C105" s="146" t="s">
        <v>364</v>
      </c>
      <c r="D105" s="149" t="s">
        <v>311</v>
      </c>
      <c r="E105" s="150">
        <v>10</v>
      </c>
      <c r="F105" s="151">
        <v>100</v>
      </c>
      <c r="G105" s="147">
        <f t="shared" si="9"/>
        <v>1000</v>
      </c>
    </row>
    <row r="106" spans="2:7" s="5" customFormat="1" x14ac:dyDescent="0.3">
      <c r="B106" s="148"/>
      <c r="C106" s="146" t="s">
        <v>365</v>
      </c>
      <c r="D106" s="149" t="s">
        <v>311</v>
      </c>
      <c r="E106" s="150">
        <v>10</v>
      </c>
      <c r="F106" s="151">
        <v>100</v>
      </c>
      <c r="G106" s="147">
        <f t="shared" ref="G106" si="10">E106*F106</f>
        <v>1000</v>
      </c>
    </row>
    <row r="107" spans="2:7" x14ac:dyDescent="0.3">
      <c r="B107" s="116"/>
      <c r="C107" s="119" t="s">
        <v>303</v>
      </c>
      <c r="D107" s="60" t="s">
        <v>311</v>
      </c>
      <c r="E107" s="124">
        <v>10</v>
      </c>
      <c r="F107" s="68">
        <v>450</v>
      </c>
      <c r="G107" s="69">
        <f t="shared" si="9"/>
        <v>4500</v>
      </c>
    </row>
    <row r="108" spans="2:7" x14ac:dyDescent="0.3">
      <c r="B108" s="116"/>
      <c r="C108" s="119" t="s">
        <v>304</v>
      </c>
      <c r="D108" s="60" t="s">
        <v>311</v>
      </c>
      <c r="E108" s="124">
        <v>10</v>
      </c>
      <c r="F108" s="68">
        <v>95</v>
      </c>
      <c r="G108" s="69">
        <f t="shared" si="9"/>
        <v>950</v>
      </c>
    </row>
    <row r="109" spans="2:7" x14ac:dyDescent="0.3">
      <c r="B109" s="116"/>
      <c r="C109" s="119" t="s">
        <v>305</v>
      </c>
      <c r="D109" s="60" t="s">
        <v>311</v>
      </c>
      <c r="E109" s="124">
        <v>10</v>
      </c>
      <c r="F109" s="68">
        <v>133</v>
      </c>
      <c r="G109" s="69">
        <f t="shared" si="9"/>
        <v>1330</v>
      </c>
    </row>
    <row r="110" spans="2:7" x14ac:dyDescent="0.3">
      <c r="B110" s="116"/>
      <c r="C110" s="119" t="s">
        <v>306</v>
      </c>
      <c r="D110" s="60" t="s">
        <v>311</v>
      </c>
      <c r="E110" s="124">
        <v>3</v>
      </c>
      <c r="F110" s="68">
        <v>171</v>
      </c>
      <c r="G110" s="69">
        <f t="shared" si="9"/>
        <v>513</v>
      </c>
    </row>
    <row r="111" spans="2:7" x14ac:dyDescent="0.3">
      <c r="B111" s="116"/>
      <c r="C111" s="119" t="s">
        <v>307</v>
      </c>
      <c r="D111" s="60" t="s">
        <v>311</v>
      </c>
      <c r="E111" s="124">
        <v>10</v>
      </c>
      <c r="F111" s="68">
        <v>171</v>
      </c>
      <c r="G111" s="69">
        <f t="shared" si="9"/>
        <v>1710</v>
      </c>
    </row>
    <row r="112" spans="2:7" x14ac:dyDescent="0.3">
      <c r="B112" s="116"/>
      <c r="C112" s="119" t="s">
        <v>308</v>
      </c>
      <c r="D112" s="60" t="s">
        <v>311</v>
      </c>
      <c r="E112" s="124">
        <v>10</v>
      </c>
      <c r="F112" s="68">
        <v>133</v>
      </c>
      <c r="G112" s="69">
        <f t="shared" si="9"/>
        <v>1330</v>
      </c>
    </row>
    <row r="113" spans="2:7" s="5" customFormat="1" x14ac:dyDescent="0.3">
      <c r="B113" s="148"/>
      <c r="C113" s="146" t="s">
        <v>366</v>
      </c>
      <c r="D113" s="149" t="s">
        <v>311</v>
      </c>
      <c r="E113" s="150">
        <v>10</v>
      </c>
      <c r="F113" s="151">
        <v>120</v>
      </c>
      <c r="G113" s="147">
        <f t="shared" si="9"/>
        <v>1200</v>
      </c>
    </row>
    <row r="114" spans="2:7" s="5" customFormat="1" x14ac:dyDescent="0.3">
      <c r="B114" s="148"/>
      <c r="C114" s="146" t="s">
        <v>367</v>
      </c>
      <c r="D114" s="149" t="s">
        <v>311</v>
      </c>
      <c r="E114" s="150">
        <v>10</v>
      </c>
      <c r="F114" s="151">
        <v>100</v>
      </c>
      <c r="G114" s="147">
        <f t="shared" si="9"/>
        <v>1000</v>
      </c>
    </row>
    <row r="115" spans="2:7" s="5" customFormat="1" x14ac:dyDescent="0.3">
      <c r="B115" s="148"/>
      <c r="C115" s="146" t="s">
        <v>368</v>
      </c>
      <c r="D115" s="149" t="s">
        <v>311</v>
      </c>
      <c r="E115" s="150">
        <v>10</v>
      </c>
      <c r="F115" s="151">
        <v>100</v>
      </c>
      <c r="G115" s="147">
        <f t="shared" ref="G115" si="11">E115*F115</f>
        <v>1000</v>
      </c>
    </row>
    <row r="116" spans="2:7" x14ac:dyDescent="0.3">
      <c r="B116" s="116"/>
      <c r="C116" s="119" t="s">
        <v>328</v>
      </c>
      <c r="D116" s="60" t="s">
        <v>311</v>
      </c>
      <c r="E116" s="124">
        <v>3</v>
      </c>
      <c r="F116" s="128">
        <v>380</v>
      </c>
      <c r="G116" s="69">
        <f t="shared" si="9"/>
        <v>1140</v>
      </c>
    </row>
    <row r="117" spans="2:7" x14ac:dyDescent="0.3">
      <c r="B117" s="116"/>
      <c r="C117" s="119" t="s">
        <v>309</v>
      </c>
      <c r="D117" s="60" t="s">
        <v>311</v>
      </c>
      <c r="E117" s="124">
        <v>10</v>
      </c>
      <c r="F117" s="68">
        <f>40*3.8</f>
        <v>152</v>
      </c>
      <c r="G117" s="69">
        <f t="shared" si="9"/>
        <v>1520</v>
      </c>
    </row>
    <row r="118" spans="2:7" x14ac:dyDescent="0.3">
      <c r="B118" s="116"/>
      <c r="C118" s="119" t="s">
        <v>359</v>
      </c>
      <c r="D118" s="60" t="s">
        <v>311</v>
      </c>
      <c r="E118" s="124">
        <v>1</v>
      </c>
      <c r="F118" s="68">
        <v>3500</v>
      </c>
      <c r="G118" s="69">
        <f t="shared" si="9"/>
        <v>3500</v>
      </c>
    </row>
    <row r="119" spans="2:7" x14ac:dyDescent="0.3">
      <c r="G119" s="126">
        <f>SUM(G19:G118)</f>
        <v>828387.2</v>
      </c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5"/>
  <sheetViews>
    <sheetView view="pageBreakPreview" topLeftCell="A16" zoomScale="80" zoomScaleNormal="100" zoomScaleSheetLayoutView="80" workbookViewId="0">
      <selection activeCell="I35" sqref="I35"/>
    </sheetView>
  </sheetViews>
  <sheetFormatPr baseColWidth="10" defaultColWidth="10" defaultRowHeight="13.2" x14ac:dyDescent="0.25"/>
  <cols>
    <col min="1" max="1" width="3.109375" style="76" customWidth="1"/>
    <col min="2" max="2" width="45.88671875" style="75" customWidth="1"/>
    <col min="3" max="3" width="13.44140625" style="75" customWidth="1"/>
    <col min="4" max="4" width="14.5546875" style="76" customWidth="1"/>
    <col min="5" max="5" width="9.5546875" style="75" customWidth="1"/>
    <col min="6" max="6" width="18.109375" style="75" bestFit="1" customWidth="1"/>
    <col min="7" max="7" width="2.44140625" style="75" customWidth="1"/>
    <col min="8" max="16384" width="10" style="75"/>
  </cols>
  <sheetData>
    <row r="1" spans="1:12" s="106" customFormat="1" ht="15" customHeight="1" x14ac:dyDescent="0.2">
      <c r="A1" s="115"/>
      <c r="B1" s="111" t="s">
        <v>274</v>
      </c>
      <c r="C1" s="110"/>
      <c r="D1" s="114"/>
      <c r="E1" s="109"/>
      <c r="F1" s="113"/>
      <c r="H1" s="137"/>
      <c r="I1" s="137"/>
      <c r="J1" s="137"/>
      <c r="K1" s="137"/>
      <c r="L1" s="137"/>
    </row>
    <row r="2" spans="1:12" s="106" customFormat="1" ht="15" customHeight="1" x14ac:dyDescent="0.2">
      <c r="B2" s="111" t="s">
        <v>273</v>
      </c>
      <c r="C2" s="110"/>
      <c r="D2" s="112"/>
      <c r="E2" s="110"/>
      <c r="H2" s="137"/>
      <c r="I2" s="137"/>
      <c r="J2" s="137"/>
      <c r="K2" s="137"/>
      <c r="L2" s="137"/>
    </row>
    <row r="3" spans="1:12" s="106" customFormat="1" ht="15" customHeight="1" x14ac:dyDescent="0.2">
      <c r="B3" s="111"/>
      <c r="C3" s="110"/>
      <c r="D3" s="112"/>
      <c r="E3" s="110"/>
      <c r="H3" s="137"/>
      <c r="I3" s="137"/>
      <c r="J3" s="137"/>
      <c r="K3" s="137"/>
      <c r="L3" s="137"/>
    </row>
    <row r="4" spans="1:12" s="106" customFormat="1" ht="15" customHeight="1" thickBot="1" x14ac:dyDescent="0.25">
      <c r="B4" s="111" t="s">
        <v>312</v>
      </c>
      <c r="C4" s="110"/>
      <c r="D4" s="109" t="s">
        <v>219</v>
      </c>
      <c r="E4" s="108"/>
      <c r="F4" s="107" t="s">
        <v>272</v>
      </c>
      <c r="H4" s="137"/>
      <c r="I4" s="137"/>
      <c r="J4" s="137"/>
      <c r="K4" s="137"/>
      <c r="L4" s="137"/>
    </row>
    <row r="5" spans="1:12" s="77" customFormat="1" ht="13.5" customHeight="1" x14ac:dyDescent="0.3">
      <c r="A5" s="78"/>
      <c r="B5" s="205" t="s">
        <v>256</v>
      </c>
      <c r="C5" s="208" t="s">
        <v>271</v>
      </c>
      <c r="D5" s="208" t="s">
        <v>270</v>
      </c>
      <c r="E5" s="208" t="s">
        <v>269</v>
      </c>
      <c r="F5" s="211" t="s">
        <v>268</v>
      </c>
      <c r="H5" s="138"/>
      <c r="I5" s="138"/>
      <c r="J5" s="138"/>
      <c r="K5" s="138"/>
      <c r="L5" s="138"/>
    </row>
    <row r="6" spans="1:12" s="77" customFormat="1" ht="13.8" x14ac:dyDescent="0.3">
      <c r="A6" s="78"/>
      <c r="B6" s="206"/>
      <c r="C6" s="209"/>
      <c r="D6" s="209"/>
      <c r="E6" s="209"/>
      <c r="F6" s="212"/>
      <c r="H6" s="138"/>
      <c r="I6" s="138"/>
      <c r="J6" s="138"/>
      <c r="K6" s="138"/>
      <c r="L6" s="138"/>
    </row>
    <row r="7" spans="1:12" s="77" customFormat="1" ht="50.25" customHeight="1" thickBot="1" x14ac:dyDescent="0.35">
      <c r="A7" s="78"/>
      <c r="B7" s="207"/>
      <c r="C7" s="210"/>
      <c r="D7" s="210"/>
      <c r="E7" s="210"/>
      <c r="F7" s="213"/>
      <c r="H7" s="138"/>
      <c r="I7" s="138" t="s">
        <v>344</v>
      </c>
      <c r="J7" s="138"/>
      <c r="K7" s="138"/>
      <c r="L7" s="138"/>
    </row>
    <row r="8" spans="1:12" s="77" customFormat="1" ht="15" thickBot="1" x14ac:dyDescent="0.35">
      <c r="A8" s="78"/>
      <c r="B8" s="94" t="s">
        <v>276</v>
      </c>
      <c r="C8" s="105"/>
      <c r="D8" s="103"/>
      <c r="E8" s="102"/>
      <c r="F8" s="104">
        <f>+SUM(F9:F26)</f>
        <v>156080</v>
      </c>
      <c r="H8" s="141"/>
      <c r="I8" s="142">
        <v>3.8</v>
      </c>
      <c r="J8" s="140" t="s">
        <v>342</v>
      </c>
      <c r="K8" s="138"/>
      <c r="L8" s="138"/>
    </row>
    <row r="9" spans="1:12" s="77" customFormat="1" ht="15" thickBot="1" x14ac:dyDescent="0.35">
      <c r="A9" s="78"/>
      <c r="B9" s="97" t="s">
        <v>267</v>
      </c>
      <c r="C9" s="103"/>
      <c r="D9" s="103"/>
      <c r="E9" s="102"/>
      <c r="F9" s="101"/>
      <c r="H9" s="142" t="s">
        <v>343</v>
      </c>
      <c r="I9" s="142" t="s">
        <v>249</v>
      </c>
      <c r="J9" s="138"/>
      <c r="K9" s="138"/>
      <c r="L9" s="138"/>
    </row>
    <row r="10" spans="1:12" s="77" customFormat="1" ht="15.75" customHeight="1" thickBot="1" x14ac:dyDescent="0.35">
      <c r="A10" s="78"/>
      <c r="B10" s="89"/>
      <c r="C10" s="88"/>
      <c r="D10" s="88"/>
      <c r="E10" s="87"/>
      <c r="F10" s="86"/>
      <c r="H10" s="138"/>
      <c r="I10" s="138"/>
      <c r="J10" s="138"/>
      <c r="K10" s="138"/>
      <c r="L10" s="138"/>
    </row>
    <row r="11" spans="1:12" s="77" customFormat="1" ht="15.75" customHeight="1" thickBot="1" x14ac:dyDescent="0.35">
      <c r="A11" s="78"/>
      <c r="B11" s="97" t="s">
        <v>266</v>
      </c>
      <c r="C11" s="93"/>
      <c r="D11" s="93"/>
      <c r="E11" s="92"/>
      <c r="F11" s="96"/>
      <c r="H11" s="138"/>
      <c r="I11" s="138"/>
      <c r="J11" s="138"/>
      <c r="K11" s="138"/>
      <c r="L11" s="138"/>
    </row>
    <row r="12" spans="1:12" s="77" customFormat="1" ht="15.75" customHeight="1" x14ac:dyDescent="0.3">
      <c r="A12" s="78"/>
      <c r="B12" s="89" t="s">
        <v>341</v>
      </c>
      <c r="C12" s="132">
        <v>1</v>
      </c>
      <c r="D12" s="88">
        <v>4</v>
      </c>
      <c r="E12" s="87">
        <v>8120</v>
      </c>
      <c r="F12" s="130">
        <f>C12*D12*E12</f>
        <v>32480</v>
      </c>
      <c r="H12" s="138">
        <v>80</v>
      </c>
      <c r="I12" s="138">
        <f>H12*$I$8</f>
        <v>304</v>
      </c>
      <c r="J12" s="138">
        <v>30</v>
      </c>
      <c r="K12" s="138">
        <f>I12*J12</f>
        <v>9120</v>
      </c>
      <c r="L12" s="138"/>
    </row>
    <row r="13" spans="1:12" s="77" customFormat="1" ht="15.75" customHeight="1" x14ac:dyDescent="0.3">
      <c r="A13" s="78"/>
      <c r="B13" s="89"/>
      <c r="C13" s="88"/>
      <c r="D13" s="88"/>
      <c r="E13" s="87"/>
      <c r="F13" s="86"/>
      <c r="H13" s="138"/>
      <c r="I13" s="138"/>
      <c r="J13" s="138"/>
      <c r="K13" s="138"/>
      <c r="L13" s="138"/>
    </row>
    <row r="14" spans="1:12" s="77" customFormat="1" ht="15.75" customHeight="1" thickBot="1" x14ac:dyDescent="0.35">
      <c r="A14" s="78"/>
      <c r="B14" s="89"/>
      <c r="C14" s="88"/>
      <c r="D14" s="88"/>
      <c r="E14" s="87"/>
      <c r="F14" s="86"/>
      <c r="H14" s="138"/>
      <c r="I14" s="138"/>
      <c r="J14" s="138"/>
      <c r="K14" s="138"/>
      <c r="L14" s="138"/>
    </row>
    <row r="15" spans="1:12" s="77" customFormat="1" ht="15" customHeight="1" thickBot="1" x14ac:dyDescent="0.35">
      <c r="A15" s="78"/>
      <c r="B15" s="97" t="s">
        <v>265</v>
      </c>
      <c r="C15" s="93"/>
      <c r="D15" s="93"/>
      <c r="E15" s="92"/>
      <c r="F15" s="96"/>
      <c r="H15" s="138"/>
      <c r="I15" s="138"/>
      <c r="J15" s="138"/>
      <c r="K15" s="138"/>
      <c r="L15" s="138"/>
    </row>
    <row r="16" spans="1:12" s="77" customFormat="1" ht="15" customHeight="1" x14ac:dyDescent="0.3">
      <c r="A16" s="78"/>
      <c r="B16" s="100" t="s">
        <v>374</v>
      </c>
      <c r="C16" s="99">
        <v>1</v>
      </c>
      <c r="D16" s="88">
        <v>4</v>
      </c>
      <c r="E16" s="98">
        <v>9260</v>
      </c>
      <c r="F16" s="155">
        <f>E16*D16</f>
        <v>37040</v>
      </c>
      <c r="H16" s="138">
        <v>90</v>
      </c>
      <c r="I16" s="138">
        <f t="shared" ref="I16" si="0">H16*$I$8</f>
        <v>342</v>
      </c>
      <c r="J16" s="138">
        <v>30</v>
      </c>
      <c r="K16" s="138">
        <f t="shared" ref="K16" si="1">I16*J16</f>
        <v>10260</v>
      </c>
      <c r="L16" s="138"/>
    </row>
    <row r="17" spans="1:12" s="77" customFormat="1" ht="15" customHeight="1" x14ac:dyDescent="0.3">
      <c r="A17" s="78"/>
      <c r="B17" s="89"/>
      <c r="C17" s="88"/>
      <c r="D17" s="88"/>
      <c r="E17" s="87"/>
      <c r="F17" s="86"/>
      <c r="H17" s="138"/>
      <c r="I17" s="138"/>
      <c r="J17" s="138"/>
      <c r="K17" s="138"/>
      <c r="L17" s="138"/>
    </row>
    <row r="18" spans="1:12" s="77" customFormat="1" ht="15" customHeight="1" thickBot="1" x14ac:dyDescent="0.35">
      <c r="A18" s="78"/>
      <c r="B18" s="89"/>
      <c r="C18" s="88"/>
      <c r="D18" s="88"/>
      <c r="E18" s="87"/>
      <c r="F18" s="86"/>
      <c r="H18" s="138"/>
      <c r="I18" s="138"/>
      <c r="J18" s="138"/>
      <c r="K18" s="138"/>
      <c r="L18" s="138"/>
    </row>
    <row r="19" spans="1:12" s="77" customFormat="1" ht="15" customHeight="1" thickBot="1" x14ac:dyDescent="0.35">
      <c r="A19" s="78"/>
      <c r="B19" s="97" t="s">
        <v>275</v>
      </c>
      <c r="C19" s="93"/>
      <c r="D19" s="93"/>
      <c r="E19" s="92"/>
      <c r="F19" s="96"/>
      <c r="H19" s="138"/>
      <c r="I19" s="138"/>
      <c r="J19" s="138"/>
      <c r="K19" s="138"/>
      <c r="L19" s="138"/>
    </row>
    <row r="20" spans="1:12" s="77" customFormat="1" ht="15" customHeight="1" x14ac:dyDescent="0.3">
      <c r="A20" s="78"/>
      <c r="B20" s="89" t="s">
        <v>372</v>
      </c>
      <c r="C20" s="133">
        <v>1</v>
      </c>
      <c r="D20" s="88">
        <v>4</v>
      </c>
      <c r="E20" s="87">
        <v>10260</v>
      </c>
      <c r="F20" s="130">
        <f>C20*D20*E20</f>
        <v>41040</v>
      </c>
      <c r="H20" s="138">
        <v>90</v>
      </c>
      <c r="I20" s="138">
        <f t="shared" ref="I20" si="2">H20*$I$8</f>
        <v>342</v>
      </c>
      <c r="J20" s="138">
        <v>30</v>
      </c>
      <c r="K20" s="138">
        <f t="shared" ref="K20" si="3">I20*J20</f>
        <v>10260</v>
      </c>
      <c r="L20" s="138"/>
    </row>
    <row r="21" spans="1:12" s="77" customFormat="1" ht="15" customHeight="1" x14ac:dyDescent="0.3">
      <c r="A21" s="78"/>
      <c r="B21" s="89" t="s">
        <v>371</v>
      </c>
      <c r="C21" s="88">
        <v>1</v>
      </c>
      <c r="D21" s="88">
        <v>4</v>
      </c>
      <c r="E21" s="87">
        <v>7890</v>
      </c>
      <c r="F21" s="130">
        <f>C21*D21*E21</f>
        <v>31560</v>
      </c>
      <c r="H21" s="138"/>
      <c r="I21" s="138"/>
      <c r="J21" s="138"/>
      <c r="K21" s="138"/>
      <c r="L21" s="138"/>
    </row>
    <row r="22" spans="1:12" s="77" customFormat="1" ht="15" customHeight="1" thickBot="1" x14ac:dyDescent="0.35">
      <c r="A22" s="78"/>
      <c r="B22" s="89" t="s">
        <v>373</v>
      </c>
      <c r="C22" s="88">
        <v>1</v>
      </c>
      <c r="D22" s="88">
        <v>2</v>
      </c>
      <c r="E22" s="87">
        <v>6980</v>
      </c>
      <c r="F22" s="130">
        <f>E22*D22</f>
        <v>13960</v>
      </c>
      <c r="H22" s="138"/>
      <c r="I22" s="138"/>
      <c r="J22" s="138"/>
      <c r="K22" s="138"/>
      <c r="L22" s="138"/>
    </row>
    <row r="23" spans="1:12" s="77" customFormat="1" ht="15" customHeight="1" thickBot="1" x14ac:dyDescent="0.35">
      <c r="A23" s="78"/>
      <c r="B23" s="97" t="s">
        <v>264</v>
      </c>
      <c r="C23" s="93"/>
      <c r="D23" s="93"/>
      <c r="E23" s="92"/>
      <c r="F23" s="96"/>
      <c r="H23" s="138"/>
      <c r="I23" s="138"/>
      <c r="J23" s="138"/>
      <c r="K23" s="138"/>
      <c r="L23" s="138"/>
    </row>
    <row r="24" spans="1:12" s="77" customFormat="1" ht="15" customHeight="1" x14ac:dyDescent="0.3">
      <c r="A24" s="78"/>
      <c r="B24" s="89"/>
      <c r="C24" s="88"/>
      <c r="D24" s="88"/>
      <c r="E24" s="87"/>
      <c r="F24" s="86"/>
      <c r="H24" s="138"/>
      <c r="I24" s="138"/>
      <c r="J24" s="138"/>
      <c r="K24" s="138"/>
      <c r="L24" s="138"/>
    </row>
    <row r="25" spans="1:12" s="77" customFormat="1" ht="15" customHeight="1" x14ac:dyDescent="0.3">
      <c r="A25" s="78"/>
      <c r="B25" s="89"/>
      <c r="C25" s="88"/>
      <c r="D25" s="88"/>
      <c r="E25" s="87"/>
      <c r="F25" s="86"/>
      <c r="H25" s="138"/>
      <c r="I25" s="138"/>
      <c r="J25" s="138"/>
      <c r="K25" s="138"/>
      <c r="L25" s="138"/>
    </row>
    <row r="26" spans="1:12" s="77" customFormat="1" ht="15" customHeight="1" thickBot="1" x14ac:dyDescent="0.35">
      <c r="A26" s="78"/>
      <c r="B26" s="89"/>
      <c r="C26" s="88"/>
      <c r="D26" s="88"/>
      <c r="E26" s="87"/>
      <c r="F26" s="86"/>
      <c r="H26" s="138"/>
      <c r="I26" s="138"/>
      <c r="J26" s="138"/>
      <c r="K26" s="138"/>
      <c r="L26" s="138"/>
    </row>
    <row r="27" spans="1:12" s="77" customFormat="1" ht="14.4" thickBot="1" x14ac:dyDescent="0.35">
      <c r="A27" s="78"/>
      <c r="B27" s="94" t="s">
        <v>263</v>
      </c>
      <c r="C27" s="93"/>
      <c r="D27" s="93"/>
      <c r="E27" s="92"/>
      <c r="F27" s="91">
        <f>SUM(F28:F30)</f>
        <v>17066.559999999998</v>
      </c>
      <c r="H27" s="138"/>
      <c r="I27" s="138"/>
      <c r="J27" s="138"/>
      <c r="K27" s="138"/>
      <c r="L27" s="138"/>
    </row>
    <row r="28" spans="1:12" s="77" customFormat="1" ht="13.8" x14ac:dyDescent="0.3">
      <c r="A28" s="78"/>
      <c r="B28" s="89" t="s">
        <v>345</v>
      </c>
      <c r="C28" s="88" t="s">
        <v>346</v>
      </c>
      <c r="D28" s="88" t="s">
        <v>346</v>
      </c>
      <c r="E28" s="87">
        <v>15066.56</v>
      </c>
      <c r="F28" s="130">
        <f>E28</f>
        <v>15066.56</v>
      </c>
      <c r="H28" s="138" t="e">
        <f>#REF!</f>
        <v>#REF!</v>
      </c>
      <c r="I28" s="138" t="e">
        <f t="shared" ref="I28" si="4">H28*$I$8</f>
        <v>#REF!</v>
      </c>
      <c r="J28" s="138">
        <v>1</v>
      </c>
      <c r="K28" s="138" t="e">
        <f t="shared" ref="K28" si="5">I28*J28</f>
        <v>#REF!</v>
      </c>
      <c r="L28" s="138"/>
    </row>
    <row r="29" spans="1:12" s="77" customFormat="1" ht="13.8" x14ac:dyDescent="0.3">
      <c r="A29" s="78"/>
      <c r="B29" s="89" t="s">
        <v>347</v>
      </c>
      <c r="C29" s="88" t="s">
        <v>346</v>
      </c>
      <c r="D29" s="88" t="s">
        <v>346</v>
      </c>
      <c r="E29" s="87">
        <v>2000</v>
      </c>
      <c r="F29" s="130">
        <f>E29</f>
        <v>2000</v>
      </c>
      <c r="H29" s="138"/>
      <c r="I29" s="138"/>
      <c r="J29" s="138"/>
      <c r="K29" s="138"/>
      <c r="L29" s="138"/>
    </row>
    <row r="30" spans="1:12" s="77" customFormat="1" ht="13.8" x14ac:dyDescent="0.3">
      <c r="A30" s="78"/>
      <c r="B30" s="89"/>
      <c r="C30" s="88"/>
      <c r="D30" s="88"/>
      <c r="E30" s="87"/>
      <c r="F30" s="86"/>
      <c r="H30" s="138"/>
      <c r="I30" s="138"/>
      <c r="J30" s="138"/>
      <c r="K30" s="138"/>
      <c r="L30" s="138"/>
    </row>
    <row r="31" spans="1:12" s="77" customFormat="1" ht="14.4" thickBot="1" x14ac:dyDescent="0.35">
      <c r="A31" s="78"/>
      <c r="B31" s="89"/>
      <c r="C31" s="88"/>
      <c r="D31" s="88"/>
      <c r="E31" s="87"/>
      <c r="F31" s="86"/>
      <c r="H31" s="138"/>
      <c r="I31" s="138"/>
      <c r="J31" s="138"/>
      <c r="K31" s="138"/>
      <c r="L31" s="138"/>
    </row>
    <row r="32" spans="1:12" s="77" customFormat="1" ht="14.4" thickBot="1" x14ac:dyDescent="0.35">
      <c r="A32" s="78"/>
      <c r="B32" s="94" t="s">
        <v>262</v>
      </c>
      <c r="C32" s="93"/>
      <c r="D32" s="93"/>
      <c r="E32" s="92"/>
      <c r="F32" s="91">
        <f>SUM(F33:F35)</f>
        <v>129045</v>
      </c>
      <c r="H32" s="138"/>
      <c r="I32" s="138"/>
      <c r="J32" s="138"/>
      <c r="K32" s="138"/>
      <c r="L32" s="138"/>
    </row>
    <row r="33" spans="1:81" s="77" customFormat="1" ht="13.8" x14ac:dyDescent="0.3">
      <c r="A33" s="78"/>
      <c r="B33" s="89" t="s">
        <v>348</v>
      </c>
      <c r="C33" s="88">
        <v>1</v>
      </c>
      <c r="D33" s="88">
        <v>4</v>
      </c>
      <c r="E33" s="87">
        <v>22800</v>
      </c>
      <c r="F33" s="130">
        <f t="shared" ref="F33:F34" si="6">C33*D33*E33</f>
        <v>91200</v>
      </c>
      <c r="H33" s="138"/>
      <c r="I33" s="138"/>
      <c r="J33" s="138"/>
      <c r="K33" s="138"/>
      <c r="L33" s="138"/>
    </row>
    <row r="34" spans="1:81" s="77" customFormat="1" ht="13.8" x14ac:dyDescent="0.3">
      <c r="A34" s="78"/>
      <c r="B34" s="89" t="s">
        <v>361</v>
      </c>
      <c r="C34" s="88">
        <v>1</v>
      </c>
      <c r="D34" s="88">
        <v>1.5</v>
      </c>
      <c r="E34" s="87">
        <v>22800</v>
      </c>
      <c r="F34" s="130">
        <f t="shared" si="6"/>
        <v>34200</v>
      </c>
      <c r="H34" s="138"/>
      <c r="I34" s="138"/>
      <c r="J34" s="138"/>
      <c r="K34" s="138"/>
      <c r="L34" s="138"/>
    </row>
    <row r="35" spans="1:81" s="77" customFormat="1" ht="14.4" thickBot="1" x14ac:dyDescent="0.35">
      <c r="A35" s="78"/>
      <c r="B35" s="89" t="s">
        <v>349</v>
      </c>
      <c r="C35" s="88">
        <v>9</v>
      </c>
      <c r="D35" s="88" t="s">
        <v>346</v>
      </c>
      <c r="E35" s="87">
        <v>3645</v>
      </c>
      <c r="F35" s="130">
        <f>E35</f>
        <v>3645</v>
      </c>
      <c r="H35" s="138"/>
      <c r="I35" s="138"/>
      <c r="J35" s="138"/>
      <c r="K35" s="138"/>
      <c r="L35" s="138"/>
    </row>
    <row r="36" spans="1:81" s="77" customFormat="1" ht="14.4" thickBot="1" x14ac:dyDescent="0.35">
      <c r="A36" s="78"/>
      <c r="B36" s="94" t="s">
        <v>261</v>
      </c>
      <c r="C36" s="93"/>
      <c r="D36" s="93"/>
      <c r="E36" s="92"/>
      <c r="F36" s="91">
        <f>SUM(F37:F38)</f>
        <v>67260</v>
      </c>
      <c r="H36" s="138"/>
      <c r="I36" s="138"/>
      <c r="J36" s="138"/>
      <c r="K36" s="138"/>
      <c r="L36" s="138"/>
    </row>
    <row r="37" spans="1:81" s="77" customFormat="1" ht="13.8" x14ac:dyDescent="0.3">
      <c r="A37" s="78"/>
      <c r="B37" s="89" t="s">
        <v>350</v>
      </c>
      <c r="C37" s="88">
        <v>9</v>
      </c>
      <c r="D37" s="88" t="s">
        <v>346</v>
      </c>
      <c r="E37" s="87">
        <v>22800</v>
      </c>
      <c r="F37" s="130">
        <f>E37</f>
        <v>22800</v>
      </c>
      <c r="H37" s="138"/>
      <c r="I37" s="138"/>
      <c r="J37" s="138"/>
      <c r="K37" s="138"/>
      <c r="L37" s="138"/>
    </row>
    <row r="38" spans="1:81" s="77" customFormat="1" ht="13.8" x14ac:dyDescent="0.3">
      <c r="A38" s="78"/>
      <c r="B38" s="89" t="s">
        <v>351</v>
      </c>
      <c r="C38" s="88">
        <v>14</v>
      </c>
      <c r="D38" s="88" t="s">
        <v>346</v>
      </c>
      <c r="E38" s="87">
        <v>44460</v>
      </c>
      <c r="F38" s="130">
        <f>E38</f>
        <v>44460</v>
      </c>
      <c r="H38" s="138"/>
      <c r="I38" s="138"/>
      <c r="J38" s="138"/>
      <c r="K38" s="138"/>
      <c r="L38" s="138"/>
    </row>
    <row r="39" spans="1:81" s="77" customFormat="1" ht="13.8" x14ac:dyDescent="0.3">
      <c r="A39" s="78"/>
      <c r="B39" s="89"/>
      <c r="C39" s="88"/>
      <c r="D39" s="88"/>
      <c r="E39" s="87"/>
      <c r="F39" s="86"/>
      <c r="H39" s="138"/>
      <c r="I39" s="138"/>
      <c r="J39" s="138"/>
      <c r="K39" s="138"/>
      <c r="L39" s="138"/>
    </row>
    <row r="40" spans="1:81" s="77" customFormat="1" ht="5.4" customHeight="1" thickBot="1" x14ac:dyDescent="0.35">
      <c r="A40" s="95"/>
      <c r="B40" s="89"/>
      <c r="C40" s="88"/>
      <c r="D40" s="88"/>
      <c r="E40" s="87"/>
      <c r="F40" s="86"/>
      <c r="H40" s="138"/>
      <c r="I40" s="138"/>
      <c r="J40" s="138"/>
      <c r="K40" s="138"/>
      <c r="L40" s="138"/>
    </row>
    <row r="41" spans="1:81" s="77" customFormat="1" ht="14.4" thickBot="1" x14ac:dyDescent="0.35">
      <c r="A41" s="78"/>
      <c r="B41" s="94" t="s">
        <v>260</v>
      </c>
      <c r="C41" s="93"/>
      <c r="D41" s="93"/>
      <c r="E41" s="92"/>
      <c r="F41" s="91">
        <f>SUM(F42:F46)</f>
        <v>21315</v>
      </c>
      <c r="H41" s="138"/>
      <c r="I41" s="154"/>
      <c r="J41" s="138"/>
      <c r="K41" s="138"/>
      <c r="L41" s="138"/>
    </row>
    <row r="42" spans="1:81" s="90" customFormat="1" ht="12.75" customHeight="1" x14ac:dyDescent="0.3">
      <c r="A42" s="78"/>
      <c r="B42" s="89" t="s">
        <v>259</v>
      </c>
      <c r="C42" s="88" t="s">
        <v>346</v>
      </c>
      <c r="D42" s="88" t="s">
        <v>346</v>
      </c>
      <c r="E42" s="87">
        <v>1000</v>
      </c>
      <c r="F42" s="130">
        <f>E42</f>
        <v>1000</v>
      </c>
      <c r="H42" s="139"/>
      <c r="I42" s="139"/>
      <c r="J42" s="139"/>
      <c r="K42" s="139"/>
      <c r="L42" s="139"/>
    </row>
    <row r="43" spans="1:81" s="90" customFormat="1" ht="12.75" customHeight="1" x14ac:dyDescent="0.3">
      <c r="A43" s="78"/>
      <c r="B43" s="89" t="s">
        <v>352</v>
      </c>
      <c r="C43" s="88">
        <v>1</v>
      </c>
      <c r="D43" s="88">
        <v>1.5</v>
      </c>
      <c r="E43" s="87">
        <v>3600</v>
      </c>
      <c r="F43" s="130">
        <f t="shared" ref="F43:F45" si="7">C43*D43*E43</f>
        <v>5400</v>
      </c>
      <c r="H43" s="139"/>
      <c r="I43" s="139"/>
      <c r="J43" s="139"/>
      <c r="K43" s="139"/>
      <c r="L43" s="139"/>
    </row>
    <row r="44" spans="1:81" s="90" customFormat="1" ht="12.75" customHeight="1" x14ac:dyDescent="0.3">
      <c r="A44" s="78"/>
      <c r="B44" s="89" t="s">
        <v>353</v>
      </c>
      <c r="C44" s="88">
        <v>1</v>
      </c>
      <c r="D44" s="88">
        <v>1.5</v>
      </c>
      <c r="E44" s="87">
        <v>2090</v>
      </c>
      <c r="F44" s="130">
        <f t="shared" si="7"/>
        <v>3135</v>
      </c>
      <c r="H44" s="139"/>
      <c r="I44" s="139"/>
      <c r="J44" s="139"/>
      <c r="K44" s="139"/>
      <c r="L44" s="139"/>
    </row>
    <row r="45" spans="1:81" s="90" customFormat="1" ht="12.75" customHeight="1" x14ac:dyDescent="0.3">
      <c r="A45" s="78"/>
      <c r="B45" s="89" t="s">
        <v>354</v>
      </c>
      <c r="C45" s="88">
        <v>1</v>
      </c>
      <c r="D45" s="88">
        <v>1</v>
      </c>
      <c r="E45" s="87">
        <v>7980</v>
      </c>
      <c r="F45" s="130">
        <f t="shared" si="7"/>
        <v>7980</v>
      </c>
      <c r="H45" s="138">
        <v>210</v>
      </c>
      <c r="I45" s="138">
        <f t="shared" ref="I45" si="8">H45*$I$8</f>
        <v>798</v>
      </c>
      <c r="J45" s="138">
        <v>10</v>
      </c>
      <c r="K45" s="138">
        <f t="shared" ref="K45" si="9">I45*J45</f>
        <v>7980</v>
      </c>
      <c r="L45" s="139"/>
    </row>
    <row r="46" spans="1:81" ht="12.75" customHeight="1" x14ac:dyDescent="0.25">
      <c r="A46" s="78"/>
      <c r="B46" s="89" t="s">
        <v>355</v>
      </c>
      <c r="C46" s="88">
        <v>3</v>
      </c>
      <c r="D46" s="88" t="s">
        <v>346</v>
      </c>
      <c r="E46" s="87">
        <v>1</v>
      </c>
      <c r="F46" s="130">
        <v>3800</v>
      </c>
      <c r="G46" s="77"/>
      <c r="H46" s="138"/>
      <c r="I46" s="138"/>
      <c r="J46" s="138"/>
      <c r="K46" s="138"/>
      <c r="L46" s="138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</row>
    <row r="47" spans="1:81" ht="7.35" customHeight="1" thickBot="1" x14ac:dyDescent="0.3">
      <c r="A47" s="78"/>
      <c r="B47" s="89"/>
      <c r="C47" s="88"/>
      <c r="D47" s="88"/>
      <c r="E47" s="87"/>
      <c r="F47" s="86"/>
      <c r="G47" s="77"/>
      <c r="H47" s="138"/>
      <c r="I47" s="138"/>
      <c r="J47" s="138"/>
      <c r="K47" s="138"/>
      <c r="L47" s="138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</row>
    <row r="48" spans="1:81" ht="14.4" thickBot="1" x14ac:dyDescent="0.3">
      <c r="A48" s="78"/>
      <c r="B48" s="85" t="s">
        <v>258</v>
      </c>
      <c r="C48" s="84"/>
      <c r="D48" s="84"/>
      <c r="E48" s="84"/>
      <c r="F48" s="131">
        <f>+F41+F36+F32+F27+F8</f>
        <v>390766.56</v>
      </c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</row>
    <row r="49" spans="1:81" ht="13.8" x14ac:dyDescent="0.25">
      <c r="B49" s="77"/>
      <c r="C49" s="83"/>
      <c r="D49" s="82"/>
      <c r="E49" s="81"/>
      <c r="F49" s="81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</row>
    <row r="50" spans="1:81" ht="13.8" x14ac:dyDescent="0.25">
      <c r="A50" s="78"/>
      <c r="B50" s="77"/>
      <c r="C50" s="77"/>
      <c r="D50" s="78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</row>
    <row r="51" spans="1:81" ht="13.8" x14ac:dyDescent="0.25">
      <c r="A51" s="78"/>
      <c r="B51" s="77"/>
      <c r="C51" s="77"/>
      <c r="D51" s="78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</row>
    <row r="52" spans="1:81" ht="13.8" x14ac:dyDescent="0.25">
      <c r="A52" s="78"/>
      <c r="B52" s="77"/>
      <c r="C52" s="77"/>
      <c r="D52" s="78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</row>
    <row r="53" spans="1:81" ht="13.8" x14ac:dyDescent="0.25">
      <c r="A53" s="78"/>
      <c r="B53" s="77"/>
      <c r="C53" s="77"/>
      <c r="D53" s="78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</row>
    <row r="54" spans="1:81" ht="13.8" x14ac:dyDescent="0.25">
      <c r="A54" s="78"/>
      <c r="B54" s="77"/>
      <c r="C54" s="77"/>
      <c r="D54" s="78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</row>
    <row r="55" spans="1:81" ht="13.8" x14ac:dyDescent="0.25">
      <c r="A55" s="78"/>
      <c r="B55" s="77"/>
      <c r="C55" s="77"/>
      <c r="D55" s="78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</row>
    <row r="56" spans="1:81" ht="13.8" x14ac:dyDescent="0.25">
      <c r="A56" s="78"/>
      <c r="B56" s="77"/>
      <c r="C56" s="77"/>
      <c r="D56" s="78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</row>
    <row r="57" spans="1:81" ht="13.8" x14ac:dyDescent="0.25">
      <c r="A57" s="78"/>
      <c r="B57" s="77"/>
      <c r="C57" s="77"/>
      <c r="D57" s="78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</row>
    <row r="58" spans="1:81" ht="13.8" x14ac:dyDescent="0.25">
      <c r="A58" s="78"/>
      <c r="B58" s="77"/>
      <c r="C58" s="77"/>
      <c r="D58" s="78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</row>
    <row r="59" spans="1:81" ht="13.8" x14ac:dyDescent="0.25">
      <c r="A59" s="78"/>
      <c r="B59" s="77"/>
      <c r="C59" s="77"/>
      <c r="D59" s="78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</row>
    <row r="60" spans="1:81" ht="13.8" x14ac:dyDescent="0.25">
      <c r="A60" s="78"/>
      <c r="B60" s="77"/>
      <c r="C60" s="77"/>
      <c r="D60" s="78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</row>
    <row r="61" spans="1:81" ht="13.8" x14ac:dyDescent="0.25">
      <c r="A61" s="78"/>
      <c r="B61" s="77"/>
      <c r="C61" s="77"/>
      <c r="D61" s="78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</row>
    <row r="62" spans="1:81" ht="13.8" x14ac:dyDescent="0.25">
      <c r="A62" s="78"/>
      <c r="B62" s="77"/>
      <c r="C62" s="77"/>
      <c r="D62" s="78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</row>
    <row r="63" spans="1:81" ht="13.8" x14ac:dyDescent="0.25">
      <c r="A63" s="78"/>
      <c r="B63" s="77"/>
      <c r="C63" s="77"/>
      <c r="D63" s="78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</row>
    <row r="64" spans="1:81" ht="13.8" x14ac:dyDescent="0.25">
      <c r="A64" s="78"/>
      <c r="B64" s="77"/>
      <c r="C64" s="77"/>
      <c r="D64" s="78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</row>
    <row r="65" spans="1:81" ht="13.8" x14ac:dyDescent="0.25">
      <c r="A65" s="78"/>
      <c r="C65" s="77"/>
      <c r="D65" s="78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</row>
    <row r="66" spans="1:81" ht="13.8" x14ac:dyDescent="0.25">
      <c r="A66" s="78"/>
      <c r="C66" s="77"/>
      <c r="D66" s="78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</row>
    <row r="67" spans="1:81" ht="13.8" x14ac:dyDescent="0.25">
      <c r="A67" s="78"/>
      <c r="C67" s="77"/>
      <c r="D67" s="78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</row>
    <row r="68" spans="1:81" ht="13.8" x14ac:dyDescent="0.25">
      <c r="A68" s="78"/>
      <c r="C68" s="77"/>
      <c r="D68" s="78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</row>
    <row r="69" spans="1:81" ht="13.8" x14ac:dyDescent="0.25">
      <c r="A69" s="78"/>
      <c r="C69" s="77"/>
      <c r="D69" s="78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</row>
    <row r="70" spans="1:81" ht="13.8" x14ac:dyDescent="0.25">
      <c r="A70" s="78"/>
      <c r="C70" s="77"/>
      <c r="D70" s="78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</row>
    <row r="71" spans="1:81" ht="13.8" x14ac:dyDescent="0.25">
      <c r="A71" s="78"/>
      <c r="C71" s="77"/>
      <c r="D71" s="78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</row>
    <row r="72" spans="1:81" ht="13.8" x14ac:dyDescent="0.25">
      <c r="A72" s="78"/>
      <c r="C72" s="77"/>
      <c r="D72" s="78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</row>
    <row r="73" spans="1:81" ht="13.8" x14ac:dyDescent="0.25">
      <c r="A73" s="78"/>
      <c r="C73" s="77"/>
      <c r="D73" s="78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</row>
    <row r="74" spans="1:81" ht="13.8" x14ac:dyDescent="0.25">
      <c r="A74" s="78"/>
      <c r="C74" s="77"/>
      <c r="D74" s="78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</row>
    <row r="75" spans="1:81" ht="13.8" x14ac:dyDescent="0.25">
      <c r="A75" s="78"/>
      <c r="C75" s="77"/>
      <c r="D75" s="78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</row>
    <row r="76" spans="1:81" ht="13.8" x14ac:dyDescent="0.25">
      <c r="A76" s="78"/>
      <c r="C76" s="77"/>
      <c r="D76" s="78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</row>
    <row r="77" spans="1:81" ht="13.8" x14ac:dyDescent="0.25">
      <c r="A77" s="78"/>
      <c r="C77" s="77"/>
      <c r="D77" s="78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</row>
    <row r="78" spans="1:81" ht="13.8" x14ac:dyDescent="0.25">
      <c r="A78" s="78"/>
      <c r="C78" s="77"/>
      <c r="D78" s="78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</row>
    <row r="79" spans="1:81" ht="13.8" x14ac:dyDescent="0.25">
      <c r="A79" s="78"/>
      <c r="C79" s="77"/>
      <c r="D79" s="78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</row>
    <row r="80" spans="1:81" ht="13.8" x14ac:dyDescent="0.25">
      <c r="A80" s="78"/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</row>
    <row r="81" spans="1:81" ht="13.8" x14ac:dyDescent="0.25">
      <c r="A81" s="78"/>
      <c r="C81" s="77"/>
      <c r="D81" s="78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</row>
    <row r="82" spans="1:81" ht="13.8" x14ac:dyDescent="0.25">
      <c r="A82" s="78"/>
      <c r="C82" s="77"/>
      <c r="D82" s="78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</row>
    <row r="83" spans="1:81" ht="13.8" x14ac:dyDescent="0.25">
      <c r="A83" s="78"/>
      <c r="C83" s="77"/>
      <c r="D83" s="78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</row>
    <row r="84" spans="1:81" ht="13.8" x14ac:dyDescent="0.25">
      <c r="A84" s="78"/>
      <c r="C84" s="77"/>
      <c r="D84" s="78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</row>
    <row r="85" spans="1:81" ht="13.8" x14ac:dyDescent="0.25">
      <c r="A85" s="78"/>
      <c r="C85" s="77"/>
      <c r="D85" s="78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</row>
    <row r="86" spans="1:81" ht="13.8" x14ac:dyDescent="0.25">
      <c r="A86" s="78"/>
      <c r="C86" s="77"/>
      <c r="D86" s="78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</row>
    <row r="87" spans="1:81" ht="13.8" x14ac:dyDescent="0.25">
      <c r="A87" s="78"/>
      <c r="C87" s="77"/>
      <c r="D87" s="78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</row>
    <row r="88" spans="1:81" ht="13.8" x14ac:dyDescent="0.25">
      <c r="A88" s="78"/>
      <c r="C88" s="77"/>
      <c r="D88" s="78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</row>
    <row r="89" spans="1:81" ht="13.8" x14ac:dyDescent="0.25">
      <c r="A89" s="78"/>
      <c r="C89" s="77"/>
      <c r="D89" s="78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</row>
    <row r="90" spans="1:81" ht="13.8" x14ac:dyDescent="0.25">
      <c r="A90" s="78"/>
      <c r="C90" s="77"/>
      <c r="D90" s="78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</row>
    <row r="91" spans="1:81" ht="13.8" x14ac:dyDescent="0.25">
      <c r="A91" s="78"/>
      <c r="C91" s="77"/>
      <c r="D91" s="78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</row>
    <row r="92" spans="1:81" ht="13.8" x14ac:dyDescent="0.25">
      <c r="A92" s="78"/>
      <c r="C92" s="77"/>
      <c r="D92" s="78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</row>
    <row r="93" spans="1:81" ht="13.8" x14ac:dyDescent="0.25">
      <c r="A93" s="78"/>
      <c r="C93" s="77"/>
      <c r="D93" s="78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</row>
    <row r="94" spans="1:81" ht="13.8" x14ac:dyDescent="0.25">
      <c r="A94" s="78"/>
      <c r="C94" s="77"/>
      <c r="D94" s="78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</row>
    <row r="95" spans="1:81" ht="13.8" x14ac:dyDescent="0.25">
      <c r="A95" s="78"/>
      <c r="C95" s="77"/>
      <c r="D95" s="78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</row>
    <row r="96" spans="1:81" ht="13.8" x14ac:dyDescent="0.25">
      <c r="A96" s="78"/>
      <c r="C96" s="77"/>
      <c r="D96" s="78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</row>
    <row r="97" spans="1:81" ht="13.8" x14ac:dyDescent="0.25">
      <c r="A97" s="78"/>
      <c r="C97" s="77"/>
      <c r="D97" s="78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</row>
    <row r="98" spans="1:81" ht="13.8" x14ac:dyDescent="0.25">
      <c r="A98" s="78"/>
      <c r="C98" s="77"/>
      <c r="D98" s="78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ht="13.8" x14ac:dyDescent="0.25">
      <c r="A99" s="78"/>
      <c r="C99" s="77"/>
      <c r="D99" s="78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ht="13.8" x14ac:dyDescent="0.25">
      <c r="A100" s="78"/>
      <c r="C100" s="77"/>
      <c r="D100" s="78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ht="13.8" x14ac:dyDescent="0.25">
      <c r="A101" s="78"/>
      <c r="C101" s="77"/>
      <c r="D101" s="78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ht="13.8" x14ac:dyDescent="0.25">
      <c r="A102" s="78"/>
      <c r="C102" s="77"/>
      <c r="D102" s="78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ht="13.8" x14ac:dyDescent="0.25">
      <c r="A103" s="78"/>
      <c r="C103" s="77"/>
      <c r="D103" s="78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ht="13.8" x14ac:dyDescent="0.25">
      <c r="A104" s="78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ht="13.8" x14ac:dyDescent="0.25">
      <c r="A105" s="78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ht="13.8" x14ac:dyDescent="0.25">
      <c r="A106" s="78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ht="13.8" x14ac:dyDescent="0.25">
      <c r="A107" s="78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ht="13.8" x14ac:dyDescent="0.25">
      <c r="A108" s="78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ht="13.8" x14ac:dyDescent="0.25">
      <c r="A109" s="78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ht="13.8" x14ac:dyDescent="0.25">
      <c r="A110" s="78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ht="13.8" x14ac:dyDescent="0.25">
      <c r="A111" s="78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ht="13.8" x14ac:dyDescent="0.25">
      <c r="A112" s="78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ht="13.8" x14ac:dyDescent="0.25">
      <c r="A113" s="78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ht="13.8" x14ac:dyDescent="0.25">
      <c r="A114" s="78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ht="13.8" x14ac:dyDescent="0.25">
      <c r="A115" s="78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ht="13.8" x14ac:dyDescent="0.25">
      <c r="A116" s="78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ht="13.8" x14ac:dyDescent="0.25">
      <c r="A117" s="78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ht="13.8" x14ac:dyDescent="0.25">
      <c r="A118" s="78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ht="13.8" x14ac:dyDescent="0.25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ht="13.8" x14ac:dyDescent="0.25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ht="13.8" x14ac:dyDescent="0.25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ht="13.8" x14ac:dyDescent="0.25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ht="13.8" x14ac:dyDescent="0.25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ht="13.8" x14ac:dyDescent="0.25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ht="13.8" x14ac:dyDescent="0.25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ht="13.8" x14ac:dyDescent="0.25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ht="13.8" x14ac:dyDescent="0.25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ht="13.8" x14ac:dyDescent="0.25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ht="13.8" x14ac:dyDescent="0.25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ht="13.8" x14ac:dyDescent="0.25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ht="13.8" x14ac:dyDescent="0.25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ht="13.8" x14ac:dyDescent="0.25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ht="13.8" x14ac:dyDescent="0.25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ht="13.8" x14ac:dyDescent="0.25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ht="13.8" x14ac:dyDescent="0.25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ht="13.8" x14ac:dyDescent="0.25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ht="13.8" x14ac:dyDescent="0.25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ht="13.8" x14ac:dyDescent="0.25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ht="13.8" x14ac:dyDescent="0.25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ht="13.8" x14ac:dyDescent="0.25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ht="13.8" x14ac:dyDescent="0.25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ht="13.8" x14ac:dyDescent="0.25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ht="13.8" x14ac:dyDescent="0.25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ht="13.8" x14ac:dyDescent="0.25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ht="13.8" x14ac:dyDescent="0.25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ht="13.8" x14ac:dyDescent="0.25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ht="13.8" x14ac:dyDescent="0.25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ht="13.8" x14ac:dyDescent="0.25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ht="13.8" x14ac:dyDescent="0.25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ht="13.8" x14ac:dyDescent="0.25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ht="13.8" x14ac:dyDescent="0.25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ht="13.8" x14ac:dyDescent="0.25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ht="13.8" x14ac:dyDescent="0.25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ht="13.8" x14ac:dyDescent="0.25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ht="13.8" x14ac:dyDescent="0.25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ht="13.8" x14ac:dyDescent="0.25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ht="13.8" x14ac:dyDescent="0.25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ht="13.8" x14ac:dyDescent="0.25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ht="13.8" x14ac:dyDescent="0.25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ht="13.8" x14ac:dyDescent="0.25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ht="13.8" x14ac:dyDescent="0.25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ht="13.8" x14ac:dyDescent="0.25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ht="13.8" x14ac:dyDescent="0.25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ht="13.8" x14ac:dyDescent="0.25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ht="13.8" x14ac:dyDescent="0.25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ht="13.8" x14ac:dyDescent="0.25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ht="13.8" x14ac:dyDescent="0.25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ht="13.8" x14ac:dyDescent="0.25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ht="13.8" x14ac:dyDescent="0.25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ht="13.8" x14ac:dyDescent="0.25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ht="13.8" x14ac:dyDescent="0.25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ht="13.8" x14ac:dyDescent="0.25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ht="13.8" x14ac:dyDescent="0.25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ht="13.8" x14ac:dyDescent="0.25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ht="13.8" x14ac:dyDescent="0.25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ht="13.8" x14ac:dyDescent="0.25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ht="13.8" x14ac:dyDescent="0.25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ht="13.8" x14ac:dyDescent="0.25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ht="13.8" x14ac:dyDescent="0.25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ht="13.8" x14ac:dyDescent="0.25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ht="13.8" x14ac:dyDescent="0.25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ht="13.8" x14ac:dyDescent="0.25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ht="13.8" x14ac:dyDescent="0.25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ht="13.8" x14ac:dyDescent="0.25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ht="13.8" x14ac:dyDescent="0.25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ht="13.8" x14ac:dyDescent="0.25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ht="13.8" x14ac:dyDescent="0.25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ht="13.8" x14ac:dyDescent="0.25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ht="13.8" x14ac:dyDescent="0.25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ht="13.8" x14ac:dyDescent="0.25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ht="13.8" x14ac:dyDescent="0.25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ht="13.8" x14ac:dyDescent="0.25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ht="13.8" x14ac:dyDescent="0.25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ht="13.8" x14ac:dyDescent="0.25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ht="13.8" x14ac:dyDescent="0.25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ht="13.8" x14ac:dyDescent="0.25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ht="13.8" x14ac:dyDescent="0.25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ht="13.8" x14ac:dyDescent="0.25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ht="13.8" x14ac:dyDescent="0.25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ht="13.8" x14ac:dyDescent="0.25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ht="13.8" x14ac:dyDescent="0.25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ht="13.8" x14ac:dyDescent="0.25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ht="13.8" x14ac:dyDescent="0.25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ht="13.8" x14ac:dyDescent="0.25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ht="13.8" x14ac:dyDescent="0.25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ht="13.8" x14ac:dyDescent="0.25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ht="13.8" x14ac:dyDescent="0.25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ht="13.8" x14ac:dyDescent="0.25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ht="13.8" x14ac:dyDescent="0.25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ht="13.8" x14ac:dyDescent="0.25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ht="13.8" x14ac:dyDescent="0.25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ht="13.8" x14ac:dyDescent="0.25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ht="13.8" x14ac:dyDescent="0.25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ht="13.8" x14ac:dyDescent="0.25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ht="13.8" x14ac:dyDescent="0.25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ht="13.8" x14ac:dyDescent="0.25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ht="13.8" x14ac:dyDescent="0.25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ht="13.8" x14ac:dyDescent="0.25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ht="13.8" x14ac:dyDescent="0.25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ht="13.8" x14ac:dyDescent="0.25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ht="13.8" x14ac:dyDescent="0.25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ht="13.8" x14ac:dyDescent="0.25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ht="13.8" x14ac:dyDescent="0.25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ht="13.8" x14ac:dyDescent="0.25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ht="13.8" x14ac:dyDescent="0.25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ht="13.8" x14ac:dyDescent="0.25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ht="13.8" x14ac:dyDescent="0.25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ht="13.8" x14ac:dyDescent="0.25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ht="13.8" x14ac:dyDescent="0.25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ht="13.8" x14ac:dyDescent="0.25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ht="13.8" x14ac:dyDescent="0.25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ht="13.8" x14ac:dyDescent="0.25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ht="13.8" x14ac:dyDescent="0.25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ht="13.8" x14ac:dyDescent="0.25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ht="13.8" x14ac:dyDescent="0.25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ht="13.8" x14ac:dyDescent="0.25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ht="13.8" x14ac:dyDescent="0.25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ht="13.8" x14ac:dyDescent="0.25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ht="13.8" x14ac:dyDescent="0.25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ht="13.8" x14ac:dyDescent="0.25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ht="13.8" x14ac:dyDescent="0.25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ht="13.8" x14ac:dyDescent="0.25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ht="13.8" x14ac:dyDescent="0.25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ht="13.8" x14ac:dyDescent="0.25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ht="13.8" x14ac:dyDescent="0.25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ht="13.8" x14ac:dyDescent="0.25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ht="13.8" x14ac:dyDescent="0.25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ht="13.8" x14ac:dyDescent="0.25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ht="13.8" x14ac:dyDescent="0.25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ht="13.8" x14ac:dyDescent="0.25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ht="13.8" x14ac:dyDescent="0.25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ht="13.8" x14ac:dyDescent="0.25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ht="13.8" x14ac:dyDescent="0.25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ht="13.8" x14ac:dyDescent="0.25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ht="13.8" x14ac:dyDescent="0.25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ht="13.8" x14ac:dyDescent="0.25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ht="13.8" x14ac:dyDescent="0.25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ht="13.8" x14ac:dyDescent="0.25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ht="13.8" x14ac:dyDescent="0.25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ht="13.8" x14ac:dyDescent="0.25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ht="13.8" x14ac:dyDescent="0.25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ht="13.8" x14ac:dyDescent="0.25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ht="13.8" x14ac:dyDescent="0.25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ht="13.8" x14ac:dyDescent="0.25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ht="13.8" x14ac:dyDescent="0.25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ht="13.8" x14ac:dyDescent="0.25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ht="13.8" x14ac:dyDescent="0.25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ht="13.8" x14ac:dyDescent="0.25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ht="13.8" x14ac:dyDescent="0.25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ht="13.8" x14ac:dyDescent="0.25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ht="13.8" x14ac:dyDescent="0.25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ht="13.8" x14ac:dyDescent="0.25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ht="13.8" x14ac:dyDescent="0.25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ht="13.8" x14ac:dyDescent="0.25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ht="13.8" x14ac:dyDescent="0.25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ht="13.8" x14ac:dyDescent="0.25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ht="13.8" x14ac:dyDescent="0.25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ht="13.8" x14ac:dyDescent="0.25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ht="13.8" x14ac:dyDescent="0.25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ht="13.8" x14ac:dyDescent="0.25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ht="13.8" x14ac:dyDescent="0.25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ht="13.8" x14ac:dyDescent="0.25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ht="13.8" x14ac:dyDescent="0.25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ht="13.8" x14ac:dyDescent="0.25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ht="13.8" x14ac:dyDescent="0.25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ht="13.8" x14ac:dyDescent="0.25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ht="13.8" x14ac:dyDescent="0.25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ht="13.8" x14ac:dyDescent="0.25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ht="13.8" x14ac:dyDescent="0.25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ht="13.8" x14ac:dyDescent="0.25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ht="13.8" x14ac:dyDescent="0.25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ht="13.8" x14ac:dyDescent="0.25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ht="13.8" x14ac:dyDescent="0.25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ht="13.8" x14ac:dyDescent="0.25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ht="13.8" x14ac:dyDescent="0.25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ht="13.8" x14ac:dyDescent="0.25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ht="13.8" x14ac:dyDescent="0.25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ht="13.8" x14ac:dyDescent="0.25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ht="13.8" x14ac:dyDescent="0.25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ht="13.8" x14ac:dyDescent="0.25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ht="13.8" x14ac:dyDescent="0.25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ht="13.8" x14ac:dyDescent="0.25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ht="13.8" x14ac:dyDescent="0.25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ht="13.8" x14ac:dyDescent="0.25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ht="13.8" x14ac:dyDescent="0.25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ht="13.8" x14ac:dyDescent="0.25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ht="13.8" x14ac:dyDescent="0.25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ht="13.8" x14ac:dyDescent="0.25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ht="13.8" x14ac:dyDescent="0.25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ht="13.8" x14ac:dyDescent="0.25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ht="13.8" x14ac:dyDescent="0.25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ht="13.8" x14ac:dyDescent="0.25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ht="13.8" x14ac:dyDescent="0.25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ht="13.8" x14ac:dyDescent="0.25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ht="13.8" x14ac:dyDescent="0.25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ht="13.8" x14ac:dyDescent="0.25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ht="13.8" x14ac:dyDescent="0.25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ht="13.8" x14ac:dyDescent="0.25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ht="13.8" x14ac:dyDescent="0.25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ht="13.8" x14ac:dyDescent="0.25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ht="13.8" x14ac:dyDescent="0.25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ht="13.8" x14ac:dyDescent="0.25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ht="13.8" x14ac:dyDescent="0.25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ht="13.8" x14ac:dyDescent="0.25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ht="13.8" x14ac:dyDescent="0.25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ht="13.8" x14ac:dyDescent="0.25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ht="13.8" x14ac:dyDescent="0.25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ht="13.8" x14ac:dyDescent="0.25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ht="13.8" x14ac:dyDescent="0.25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ht="13.8" x14ac:dyDescent="0.25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ht="13.8" x14ac:dyDescent="0.25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ht="13.8" x14ac:dyDescent="0.25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ht="13.8" x14ac:dyDescent="0.25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ht="13.8" x14ac:dyDescent="0.25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ht="13.8" x14ac:dyDescent="0.25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ht="13.8" x14ac:dyDescent="0.25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ht="13.8" x14ac:dyDescent="0.25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ht="13.8" x14ac:dyDescent="0.25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ht="13.8" x14ac:dyDescent="0.25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ht="13.8" x14ac:dyDescent="0.25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ht="13.8" x14ac:dyDescent="0.25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ht="13.8" x14ac:dyDescent="0.25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ht="13.8" x14ac:dyDescent="0.25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ht="13.8" x14ac:dyDescent="0.25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ht="13.8" x14ac:dyDescent="0.25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ht="13.8" x14ac:dyDescent="0.25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ht="13.8" x14ac:dyDescent="0.25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ht="13.8" x14ac:dyDescent="0.25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ht="13.8" x14ac:dyDescent="0.25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ht="13.8" x14ac:dyDescent="0.25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ht="13.8" x14ac:dyDescent="0.25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ht="13.8" x14ac:dyDescent="0.25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ht="13.8" x14ac:dyDescent="0.25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ht="13.8" x14ac:dyDescent="0.25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ht="13.8" x14ac:dyDescent="0.25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ht="13.8" x14ac:dyDescent="0.25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ht="13.8" x14ac:dyDescent="0.25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ht="13.8" x14ac:dyDescent="0.25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ht="13.8" x14ac:dyDescent="0.25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ht="13.8" x14ac:dyDescent="0.25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ht="13.8" x14ac:dyDescent="0.25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ht="13.8" x14ac:dyDescent="0.25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ht="13.8" x14ac:dyDescent="0.25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ht="13.8" x14ac:dyDescent="0.25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ht="13.8" x14ac:dyDescent="0.25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ht="13.8" x14ac:dyDescent="0.25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ht="13.8" x14ac:dyDescent="0.25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ht="13.8" x14ac:dyDescent="0.25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ht="13.8" x14ac:dyDescent="0.25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ht="13.8" x14ac:dyDescent="0.25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ht="13.8" x14ac:dyDescent="0.25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ht="13.8" x14ac:dyDescent="0.25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ht="13.8" x14ac:dyDescent="0.25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ht="13.8" x14ac:dyDescent="0.25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ht="13.8" x14ac:dyDescent="0.25">
      <c r="A375" s="78"/>
      <c r="C375" s="77"/>
      <c r="D375" s="78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ht="13.8" x14ac:dyDescent="0.25">
      <c r="A376" s="78"/>
      <c r="C376" s="77"/>
      <c r="D376" s="78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ht="13.8" x14ac:dyDescent="0.25">
      <c r="A377" s="78"/>
      <c r="C377" s="77"/>
      <c r="D377" s="78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ht="13.8" x14ac:dyDescent="0.25">
      <c r="A378" s="78"/>
      <c r="C378" s="77"/>
      <c r="D378" s="78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ht="13.8" x14ac:dyDescent="0.25">
      <c r="A379" s="78"/>
      <c r="C379" s="77"/>
      <c r="D379" s="78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ht="13.8" x14ac:dyDescent="0.25">
      <c r="A380" s="78"/>
      <c r="C380" s="77"/>
      <c r="D380" s="78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ht="13.8" x14ac:dyDescent="0.25">
      <c r="A381" s="78"/>
      <c r="C381" s="77"/>
      <c r="D381" s="78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ht="13.8" x14ac:dyDescent="0.25">
      <c r="A382" s="78"/>
      <c r="C382" s="77"/>
      <c r="D382" s="78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ht="13.8" x14ac:dyDescent="0.25">
      <c r="A383" s="78"/>
      <c r="C383" s="77"/>
      <c r="D383" s="78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ht="13.8" x14ac:dyDescent="0.25">
      <c r="A384" s="78"/>
      <c r="C384" s="77"/>
      <c r="D384" s="78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ht="13.8" x14ac:dyDescent="0.25">
      <c r="A385" s="78"/>
      <c r="C385" s="77"/>
      <c r="D385" s="78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ht="13.8" x14ac:dyDescent="0.25">
      <c r="A386" s="78"/>
      <c r="C386" s="77"/>
      <c r="D386" s="78"/>
      <c r="E386" s="80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ht="13.8" x14ac:dyDescent="0.25">
      <c r="A387" s="78"/>
      <c r="C387" s="77"/>
      <c r="D387" s="78"/>
      <c r="E387" s="80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ht="13.8" x14ac:dyDescent="0.25">
      <c r="A388" s="78"/>
      <c r="C388" s="77"/>
      <c r="D388" s="78"/>
      <c r="E388" s="80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ht="13.8" x14ac:dyDescent="0.25">
      <c r="A389" s="78"/>
      <c r="C389" s="77"/>
      <c r="D389" s="78"/>
      <c r="E389" s="80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ht="13.8" x14ac:dyDescent="0.25">
      <c r="A390" s="78"/>
      <c r="C390" s="77"/>
      <c r="D390" s="78"/>
      <c r="E390" s="80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ht="13.8" x14ac:dyDescent="0.25">
      <c r="A391" s="78"/>
      <c r="C391" s="77"/>
      <c r="D391" s="78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ht="13.8" x14ac:dyDescent="0.25">
      <c r="A392" s="78"/>
      <c r="C392" s="77"/>
      <c r="D392" s="78"/>
      <c r="E392" s="80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ht="13.8" x14ac:dyDescent="0.25">
      <c r="A393" s="78"/>
      <c r="C393" s="77"/>
      <c r="D393" s="78"/>
      <c r="E393" s="80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ht="13.8" x14ac:dyDescent="0.25">
      <c r="A394" s="78"/>
      <c r="C394" s="77"/>
      <c r="D394" s="78"/>
      <c r="E394" s="79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ht="13.8" x14ac:dyDescent="0.25">
      <c r="A395" s="78"/>
      <c r="C395" s="77"/>
      <c r="D395" s="78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ht="13.8" x14ac:dyDescent="0.25">
      <c r="A396" s="78"/>
      <c r="C396" s="77"/>
      <c r="D396" s="78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ht="13.8" x14ac:dyDescent="0.25">
      <c r="A397" s="78"/>
      <c r="C397" s="77"/>
      <c r="D397" s="78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ht="13.8" x14ac:dyDescent="0.25">
      <c r="A398" s="78"/>
      <c r="C398" s="77"/>
      <c r="D398" s="78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ht="13.8" x14ac:dyDescent="0.25">
      <c r="A399" s="78"/>
      <c r="C399" s="77"/>
      <c r="D399" s="78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ht="13.8" x14ac:dyDescent="0.25">
      <c r="A400" s="78"/>
      <c r="C400" s="77"/>
      <c r="D400" s="78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ht="13.8" x14ac:dyDescent="0.25">
      <c r="A401" s="78"/>
      <c r="C401" s="77"/>
      <c r="D401" s="78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ht="13.8" x14ac:dyDescent="0.25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ht="13.8" x14ac:dyDescent="0.25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ht="13.8" x14ac:dyDescent="0.25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ht="13.8" x14ac:dyDescent="0.25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ht="13.8" x14ac:dyDescent="0.25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ht="13.8" x14ac:dyDescent="0.25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ht="13.8" x14ac:dyDescent="0.25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ht="13.8" x14ac:dyDescent="0.25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ht="13.8" x14ac:dyDescent="0.25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ht="13.8" x14ac:dyDescent="0.25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ht="13.8" x14ac:dyDescent="0.25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ht="13.8" x14ac:dyDescent="0.25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ht="13.8" x14ac:dyDescent="0.25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ht="13.8" x14ac:dyDescent="0.25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ht="13.8" x14ac:dyDescent="0.25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ht="13.8" x14ac:dyDescent="0.25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ht="13.8" x14ac:dyDescent="0.25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ht="13.8" x14ac:dyDescent="0.25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ht="13.8" x14ac:dyDescent="0.25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ht="13.8" x14ac:dyDescent="0.25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ht="13.8" x14ac:dyDescent="0.25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ht="13.8" x14ac:dyDescent="0.25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ht="13.8" x14ac:dyDescent="0.25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ht="13.8" x14ac:dyDescent="0.25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ht="13.8" x14ac:dyDescent="0.25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ht="13.8" x14ac:dyDescent="0.25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ht="13.8" x14ac:dyDescent="0.25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ht="13.8" x14ac:dyDescent="0.25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ht="13.8" x14ac:dyDescent="0.25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ht="13.8" x14ac:dyDescent="0.25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ht="13.8" x14ac:dyDescent="0.25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ht="13.8" x14ac:dyDescent="0.25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ht="13.8" x14ac:dyDescent="0.25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ht="13.8" x14ac:dyDescent="0.25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ht="13.8" x14ac:dyDescent="0.25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ht="13.8" x14ac:dyDescent="0.25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ht="13.8" x14ac:dyDescent="0.25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ht="13.8" x14ac:dyDescent="0.25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ht="13.8" x14ac:dyDescent="0.25">
      <c r="A440" s="78"/>
      <c r="C440" s="77"/>
      <c r="D440" s="78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ht="13.8" x14ac:dyDescent="0.25">
      <c r="A441" s="78"/>
      <c r="C441" s="77"/>
      <c r="D441" s="78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ht="13.8" x14ac:dyDescent="0.25">
      <c r="A442" s="78"/>
      <c r="C442" s="77"/>
      <c r="D442" s="78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ht="13.8" x14ac:dyDescent="0.25">
      <c r="A443" s="78"/>
      <c r="C443" s="77"/>
      <c r="D443" s="78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ht="13.8" x14ac:dyDescent="0.25">
      <c r="A444" s="78"/>
      <c r="C444" s="77"/>
      <c r="D444" s="78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ht="13.8" x14ac:dyDescent="0.25">
      <c r="A445" s="78"/>
      <c r="C445" s="77"/>
      <c r="D445" s="78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ht="13.8" x14ac:dyDescent="0.25">
      <c r="A446" s="78"/>
      <c r="C446" s="77"/>
      <c r="D446" s="78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ht="13.8" x14ac:dyDescent="0.25">
      <c r="A447" s="78"/>
      <c r="C447" s="77"/>
      <c r="D447" s="78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ht="13.8" x14ac:dyDescent="0.25">
      <c r="A448" s="78"/>
      <c r="C448" s="77"/>
      <c r="D448" s="78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ht="13.8" x14ac:dyDescent="0.25">
      <c r="A449" s="78"/>
      <c r="C449" s="77"/>
      <c r="D449" s="78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ht="13.8" x14ac:dyDescent="0.25">
      <c r="A450" s="78"/>
      <c r="C450" s="77"/>
      <c r="D450" s="78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ht="13.8" x14ac:dyDescent="0.25">
      <c r="A451" s="78"/>
      <c r="C451" s="77"/>
      <c r="D451" s="78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ht="13.8" x14ac:dyDescent="0.25">
      <c r="A452" s="78"/>
      <c r="C452" s="77"/>
      <c r="D452" s="78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ht="13.8" x14ac:dyDescent="0.25">
      <c r="A453" s="78"/>
      <c r="C453" s="77"/>
      <c r="D453" s="78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ht="13.8" x14ac:dyDescent="0.25">
      <c r="A454" s="78"/>
      <c r="C454" s="77"/>
      <c r="D454" s="78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ht="13.8" x14ac:dyDescent="0.25">
      <c r="A455" s="78"/>
      <c r="C455" s="77"/>
      <c r="D455" s="78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ht="13.8" x14ac:dyDescent="0.25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ht="13.8" x14ac:dyDescent="0.25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ht="13.8" x14ac:dyDescent="0.25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ht="13.8" x14ac:dyDescent="0.25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ht="13.8" x14ac:dyDescent="0.25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ht="13.8" x14ac:dyDescent="0.25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ht="13.8" x14ac:dyDescent="0.25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ht="13.8" x14ac:dyDescent="0.25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ht="13.8" x14ac:dyDescent="0.25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ht="13.8" x14ac:dyDescent="0.25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ht="13.8" x14ac:dyDescent="0.25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ht="13.8" x14ac:dyDescent="0.25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ht="13.8" x14ac:dyDescent="0.25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ht="13.8" x14ac:dyDescent="0.25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ht="13.8" x14ac:dyDescent="0.25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ht="13.8" x14ac:dyDescent="0.25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ht="13.8" x14ac:dyDescent="0.25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ht="13.8" x14ac:dyDescent="0.25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ht="13.8" x14ac:dyDescent="0.25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ht="13.8" x14ac:dyDescent="0.25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ht="13.8" x14ac:dyDescent="0.25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ht="13.8" x14ac:dyDescent="0.25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ht="13.8" x14ac:dyDescent="0.25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ht="13.8" x14ac:dyDescent="0.25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ht="13.8" x14ac:dyDescent="0.25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ht="13.8" x14ac:dyDescent="0.25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ht="13.8" x14ac:dyDescent="0.25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ht="13.8" x14ac:dyDescent="0.25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ht="13.8" x14ac:dyDescent="0.25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ht="13.8" x14ac:dyDescent="0.25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ht="13.8" x14ac:dyDescent="0.25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ht="13.8" x14ac:dyDescent="0.25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ht="13.8" x14ac:dyDescent="0.25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ht="13.8" x14ac:dyDescent="0.25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ht="13.8" x14ac:dyDescent="0.25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ht="13.8" x14ac:dyDescent="0.25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ht="13.8" x14ac:dyDescent="0.25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ht="13.8" x14ac:dyDescent="0.25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ht="13.8" x14ac:dyDescent="0.25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ht="13.8" x14ac:dyDescent="0.25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ht="13.8" x14ac:dyDescent="0.25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ht="13.8" x14ac:dyDescent="0.25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ht="13.8" x14ac:dyDescent="0.25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ht="13.8" x14ac:dyDescent="0.25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ht="13.8" x14ac:dyDescent="0.25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ht="13.8" x14ac:dyDescent="0.25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ht="13.8" x14ac:dyDescent="0.25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ht="13.8" x14ac:dyDescent="0.25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ht="13.8" x14ac:dyDescent="0.25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ht="13.8" x14ac:dyDescent="0.25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ht="13.8" x14ac:dyDescent="0.25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ht="13.8" x14ac:dyDescent="0.25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ht="13.8" x14ac:dyDescent="0.25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ht="13.8" x14ac:dyDescent="0.25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ht="13.8" x14ac:dyDescent="0.25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ht="13.8" x14ac:dyDescent="0.25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ht="13.8" x14ac:dyDescent="0.25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ht="13.8" x14ac:dyDescent="0.25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ht="13.8" x14ac:dyDescent="0.25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ht="13.8" x14ac:dyDescent="0.25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ht="13.8" x14ac:dyDescent="0.25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ht="13.8" x14ac:dyDescent="0.25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ht="13.8" x14ac:dyDescent="0.25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ht="13.8" x14ac:dyDescent="0.25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ht="13.8" x14ac:dyDescent="0.25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ht="13.8" x14ac:dyDescent="0.25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ht="13.8" x14ac:dyDescent="0.25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ht="13.8" x14ac:dyDescent="0.25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ht="13.8" x14ac:dyDescent="0.25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ht="13.8" x14ac:dyDescent="0.25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ht="13.8" x14ac:dyDescent="0.25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ht="13.8" x14ac:dyDescent="0.25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ht="13.8" x14ac:dyDescent="0.25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ht="13.8" x14ac:dyDescent="0.25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ht="13.8" x14ac:dyDescent="0.25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ht="13.8" x14ac:dyDescent="0.25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ht="13.8" x14ac:dyDescent="0.25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ht="13.8" x14ac:dyDescent="0.25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ht="13.8" x14ac:dyDescent="0.25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ht="13.8" x14ac:dyDescent="0.25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ht="13.8" x14ac:dyDescent="0.25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ht="13.8" x14ac:dyDescent="0.25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ht="13.8" x14ac:dyDescent="0.25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ht="13.8" x14ac:dyDescent="0.25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ht="13.8" x14ac:dyDescent="0.25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ht="13.8" x14ac:dyDescent="0.25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ht="13.8" x14ac:dyDescent="0.25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ht="13.8" x14ac:dyDescent="0.25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ht="13.8" x14ac:dyDescent="0.25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ht="13.8" x14ac:dyDescent="0.25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ht="13.8" x14ac:dyDescent="0.25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ht="13.8" x14ac:dyDescent="0.25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ht="13.8" x14ac:dyDescent="0.25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ht="13.8" x14ac:dyDescent="0.25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ht="13.8" x14ac:dyDescent="0.25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ht="13.8" x14ac:dyDescent="0.25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ht="13.8" x14ac:dyDescent="0.25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ht="13.8" x14ac:dyDescent="0.25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ht="13.8" x14ac:dyDescent="0.25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ht="13.8" x14ac:dyDescent="0.25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ht="13.8" x14ac:dyDescent="0.25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ht="13.8" x14ac:dyDescent="0.25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ht="13.8" x14ac:dyDescent="0.25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ht="13.8" x14ac:dyDescent="0.25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ht="13.8" x14ac:dyDescent="0.25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ht="13.8" x14ac:dyDescent="0.25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ht="13.8" x14ac:dyDescent="0.25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ht="13.8" x14ac:dyDescent="0.25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ht="13.8" x14ac:dyDescent="0.25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ht="13.8" x14ac:dyDescent="0.25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ht="13.8" x14ac:dyDescent="0.25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ht="13.8" x14ac:dyDescent="0.25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ht="13.8" x14ac:dyDescent="0.25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ht="13.8" x14ac:dyDescent="0.25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ht="13.8" x14ac:dyDescent="0.25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ht="13.8" x14ac:dyDescent="0.25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ht="13.8" x14ac:dyDescent="0.25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ht="13.8" x14ac:dyDescent="0.25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ht="13.8" x14ac:dyDescent="0.25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ht="13.8" x14ac:dyDescent="0.25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ht="13.8" x14ac:dyDescent="0.25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ht="13.8" x14ac:dyDescent="0.25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ht="13.8" x14ac:dyDescent="0.25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ht="13.8" x14ac:dyDescent="0.25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ht="13.8" x14ac:dyDescent="0.25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ht="13.8" x14ac:dyDescent="0.25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ht="13.8" x14ac:dyDescent="0.25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ht="13.8" x14ac:dyDescent="0.25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ht="13.8" x14ac:dyDescent="0.25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ht="13.8" x14ac:dyDescent="0.25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ht="13.8" x14ac:dyDescent="0.25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ht="13.8" x14ac:dyDescent="0.25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ht="13.8" x14ac:dyDescent="0.25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ht="13.8" x14ac:dyDescent="0.25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ht="13.8" x14ac:dyDescent="0.25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ht="13.8" x14ac:dyDescent="0.25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ht="13.8" x14ac:dyDescent="0.25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ht="13.8" x14ac:dyDescent="0.25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ht="13.8" x14ac:dyDescent="0.25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ht="13.8" x14ac:dyDescent="0.25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ht="13.8" x14ac:dyDescent="0.25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ht="13.8" x14ac:dyDescent="0.25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ht="13.8" x14ac:dyDescent="0.25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ht="13.8" x14ac:dyDescent="0.25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ht="13.8" x14ac:dyDescent="0.25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ht="13.8" x14ac:dyDescent="0.25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ht="13.8" x14ac:dyDescent="0.25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ht="13.8" x14ac:dyDescent="0.25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ht="13.8" x14ac:dyDescent="0.25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ht="13.8" x14ac:dyDescent="0.25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ht="13.8" x14ac:dyDescent="0.25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ht="13.8" x14ac:dyDescent="0.25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ht="13.8" x14ac:dyDescent="0.25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ht="13.8" x14ac:dyDescent="0.25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ht="13.8" x14ac:dyDescent="0.25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ht="13.8" x14ac:dyDescent="0.25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ht="13.8" x14ac:dyDescent="0.25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ht="13.8" x14ac:dyDescent="0.25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ht="13.8" x14ac:dyDescent="0.25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ht="13.8" x14ac:dyDescent="0.25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ht="13.8" x14ac:dyDescent="0.25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ht="13.8" x14ac:dyDescent="0.25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ht="13.8" x14ac:dyDescent="0.25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ht="13.8" x14ac:dyDescent="0.25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ht="13.8" x14ac:dyDescent="0.25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ht="13.8" x14ac:dyDescent="0.25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ht="13.8" x14ac:dyDescent="0.25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ht="13.8" x14ac:dyDescent="0.25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ht="13.8" x14ac:dyDescent="0.25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ht="13.8" x14ac:dyDescent="0.25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ht="13.8" x14ac:dyDescent="0.25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ht="13.8" x14ac:dyDescent="0.25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ht="13.8" x14ac:dyDescent="0.25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ht="13.8" x14ac:dyDescent="0.25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ht="13.8" x14ac:dyDescent="0.25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ht="13.8" x14ac:dyDescent="0.25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ht="13.8" x14ac:dyDescent="0.25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ht="13.8" x14ac:dyDescent="0.25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ht="13.8" x14ac:dyDescent="0.25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ht="13.8" x14ac:dyDescent="0.25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ht="13.8" x14ac:dyDescent="0.25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ht="13.8" x14ac:dyDescent="0.25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ht="13.8" x14ac:dyDescent="0.25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ht="13.8" x14ac:dyDescent="0.25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ht="13.8" x14ac:dyDescent="0.25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ht="13.8" x14ac:dyDescent="0.25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ht="13.8" x14ac:dyDescent="0.25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ht="13.8" x14ac:dyDescent="0.25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ht="13.8" x14ac:dyDescent="0.25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ht="13.8" x14ac:dyDescent="0.25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ht="13.8" x14ac:dyDescent="0.25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ht="13.8" x14ac:dyDescent="0.25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ht="13.8" x14ac:dyDescent="0.25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ht="13.8" x14ac:dyDescent="0.25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ht="13.8" x14ac:dyDescent="0.25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ht="13.8" x14ac:dyDescent="0.25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ht="13.8" x14ac:dyDescent="0.25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ht="13.8" x14ac:dyDescent="0.25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ht="13.8" x14ac:dyDescent="0.25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ht="13.8" x14ac:dyDescent="0.25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ht="13.8" x14ac:dyDescent="0.25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ht="13.8" x14ac:dyDescent="0.25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ht="13.8" x14ac:dyDescent="0.25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ht="13.8" x14ac:dyDescent="0.25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ht="13.8" x14ac:dyDescent="0.25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ht="13.8" x14ac:dyDescent="0.25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ht="13.8" x14ac:dyDescent="0.25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ht="13.8" x14ac:dyDescent="0.25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ht="13.8" x14ac:dyDescent="0.25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ht="13.8" x14ac:dyDescent="0.25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ht="13.8" x14ac:dyDescent="0.25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ht="13.8" x14ac:dyDescent="0.25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ht="13.8" x14ac:dyDescent="0.25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ht="13.8" x14ac:dyDescent="0.25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ht="13.8" x14ac:dyDescent="0.25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ht="13.8" x14ac:dyDescent="0.25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ht="13.8" x14ac:dyDescent="0.25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ht="13.8" x14ac:dyDescent="0.25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ht="13.8" x14ac:dyDescent="0.25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ht="13.8" x14ac:dyDescent="0.25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ht="13.8" x14ac:dyDescent="0.25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ht="13.8" x14ac:dyDescent="0.25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ht="13.8" x14ac:dyDescent="0.25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ht="13.8" x14ac:dyDescent="0.25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ht="13.8" x14ac:dyDescent="0.25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ht="13.8" x14ac:dyDescent="0.25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ht="13.8" x14ac:dyDescent="0.25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ht="13.8" x14ac:dyDescent="0.25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ht="13.8" x14ac:dyDescent="0.25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ht="13.8" x14ac:dyDescent="0.25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ht="13.8" x14ac:dyDescent="0.25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ht="13.8" x14ac:dyDescent="0.25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ht="13.8" x14ac:dyDescent="0.25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ht="13.8" x14ac:dyDescent="0.25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ht="13.8" x14ac:dyDescent="0.25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ht="13.8" x14ac:dyDescent="0.25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ht="13.8" x14ac:dyDescent="0.25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ht="13.8" x14ac:dyDescent="0.25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ht="13.8" x14ac:dyDescent="0.25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ht="13.8" x14ac:dyDescent="0.25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ht="13.8" x14ac:dyDescent="0.25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ht="13.8" x14ac:dyDescent="0.25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ht="13.8" x14ac:dyDescent="0.25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ht="13.8" x14ac:dyDescent="0.25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ht="13.8" x14ac:dyDescent="0.25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ht="13.8" x14ac:dyDescent="0.25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ht="13.8" x14ac:dyDescent="0.25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ht="13.8" x14ac:dyDescent="0.25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ht="13.8" x14ac:dyDescent="0.25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ht="13.8" x14ac:dyDescent="0.25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ht="13.8" x14ac:dyDescent="0.25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ht="13.8" x14ac:dyDescent="0.25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ht="13.8" x14ac:dyDescent="0.25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ht="13.8" x14ac:dyDescent="0.25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ht="13.8" x14ac:dyDescent="0.25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ht="13.8" x14ac:dyDescent="0.25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ht="13.8" x14ac:dyDescent="0.25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ht="13.8" x14ac:dyDescent="0.25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ht="13.8" x14ac:dyDescent="0.25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ht="13.8" x14ac:dyDescent="0.25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ht="13.8" x14ac:dyDescent="0.25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ht="13.8" x14ac:dyDescent="0.25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ht="13.8" x14ac:dyDescent="0.25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ht="13.8" x14ac:dyDescent="0.25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ht="13.8" x14ac:dyDescent="0.25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ht="13.8" x14ac:dyDescent="0.25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ht="13.8" x14ac:dyDescent="0.25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ht="13.8" x14ac:dyDescent="0.25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ht="13.8" x14ac:dyDescent="0.25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ht="13.8" x14ac:dyDescent="0.25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ht="13.8" x14ac:dyDescent="0.25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ht="13.8" x14ac:dyDescent="0.25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ht="13.8" x14ac:dyDescent="0.25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ht="13.8" x14ac:dyDescent="0.25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ht="13.8" x14ac:dyDescent="0.25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ht="13.8" x14ac:dyDescent="0.25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ht="13.8" x14ac:dyDescent="0.25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ht="13.8" x14ac:dyDescent="0.25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ht="13.8" x14ac:dyDescent="0.25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ht="13.8" x14ac:dyDescent="0.25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ht="13.8" x14ac:dyDescent="0.25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ht="13.8" x14ac:dyDescent="0.25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ht="13.8" x14ac:dyDescent="0.25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ht="13.8" x14ac:dyDescent="0.25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ht="13.8" x14ac:dyDescent="0.25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ht="13.8" x14ac:dyDescent="0.25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ht="13.8" x14ac:dyDescent="0.25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ht="13.8" x14ac:dyDescent="0.25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ht="13.8" x14ac:dyDescent="0.25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ht="13.8" x14ac:dyDescent="0.25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ht="13.8" x14ac:dyDescent="0.25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ht="13.8" x14ac:dyDescent="0.25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ht="13.8" x14ac:dyDescent="0.25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ht="13.8" x14ac:dyDescent="0.25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ht="13.8" x14ac:dyDescent="0.25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ht="13.8" x14ac:dyDescent="0.25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ht="13.8" x14ac:dyDescent="0.25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ht="13.8" x14ac:dyDescent="0.25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ht="13.8" x14ac:dyDescent="0.25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ht="13.8" x14ac:dyDescent="0.25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ht="13.8" x14ac:dyDescent="0.25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ht="13.8" x14ac:dyDescent="0.25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ht="13.8" x14ac:dyDescent="0.25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ht="13.8" x14ac:dyDescent="0.25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ht="13.8" x14ac:dyDescent="0.25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ht="13.8" x14ac:dyDescent="0.25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ht="13.8" x14ac:dyDescent="0.25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ht="13.8" x14ac:dyDescent="0.25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ht="13.8" x14ac:dyDescent="0.25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ht="13.8" x14ac:dyDescent="0.25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ht="13.8" x14ac:dyDescent="0.25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ht="13.8" x14ac:dyDescent="0.25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ht="13.8" x14ac:dyDescent="0.25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ht="13.8" x14ac:dyDescent="0.25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ht="13.8" x14ac:dyDescent="0.25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ht="13.8" x14ac:dyDescent="0.25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ht="13.8" x14ac:dyDescent="0.25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ht="13.8" x14ac:dyDescent="0.25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ht="13.8" x14ac:dyDescent="0.25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ht="13.8" x14ac:dyDescent="0.25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ht="13.8" x14ac:dyDescent="0.25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ht="13.8" x14ac:dyDescent="0.25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ht="13.8" x14ac:dyDescent="0.25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ht="13.8" x14ac:dyDescent="0.25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ht="13.8" x14ac:dyDescent="0.25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ht="13.8" x14ac:dyDescent="0.25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ht="13.8" x14ac:dyDescent="0.25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ht="13.8" x14ac:dyDescent="0.25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ht="13.8" x14ac:dyDescent="0.25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ht="13.8" x14ac:dyDescent="0.25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ht="13.8" x14ac:dyDescent="0.25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ht="13.8" x14ac:dyDescent="0.25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ht="13.8" x14ac:dyDescent="0.25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ht="13.8" x14ac:dyDescent="0.25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ht="13.8" x14ac:dyDescent="0.25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ht="13.8" x14ac:dyDescent="0.25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ht="13.8" x14ac:dyDescent="0.25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ht="13.8" x14ac:dyDescent="0.25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ht="13.8" x14ac:dyDescent="0.25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ht="13.8" x14ac:dyDescent="0.25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ht="13.8" x14ac:dyDescent="0.25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ht="13.8" x14ac:dyDescent="0.25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ht="13.8" x14ac:dyDescent="0.25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ht="13.8" x14ac:dyDescent="0.25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ht="13.8" x14ac:dyDescent="0.25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ht="13.8" x14ac:dyDescent="0.25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ht="13.8" x14ac:dyDescent="0.25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ht="13.8" x14ac:dyDescent="0.25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ht="13.8" x14ac:dyDescent="0.25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ht="13.8" x14ac:dyDescent="0.25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ht="13.8" x14ac:dyDescent="0.25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ht="13.8" x14ac:dyDescent="0.25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ht="13.8" x14ac:dyDescent="0.25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ht="13.8" x14ac:dyDescent="0.25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ht="13.8" x14ac:dyDescent="0.25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ht="13.8" x14ac:dyDescent="0.25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ht="13.8" x14ac:dyDescent="0.25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ht="13.8" x14ac:dyDescent="0.25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ht="13.8" x14ac:dyDescent="0.25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ht="13.8" x14ac:dyDescent="0.25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ht="13.8" x14ac:dyDescent="0.25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ht="13.8" x14ac:dyDescent="0.25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ht="13.8" x14ac:dyDescent="0.25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ht="13.8" x14ac:dyDescent="0.25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ht="13.8" x14ac:dyDescent="0.25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ht="13.8" x14ac:dyDescent="0.25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ht="13.8" x14ac:dyDescent="0.25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ht="13.8" x14ac:dyDescent="0.25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ht="13.8" x14ac:dyDescent="0.25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ht="13.8" x14ac:dyDescent="0.25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ht="13.8" x14ac:dyDescent="0.25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ht="13.8" x14ac:dyDescent="0.25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ht="13.8" x14ac:dyDescent="0.25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ht="13.8" x14ac:dyDescent="0.25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ht="13.8" x14ac:dyDescent="0.25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ht="13.8" x14ac:dyDescent="0.25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ht="13.8" x14ac:dyDescent="0.25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ht="13.8" x14ac:dyDescent="0.25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ht="13.8" x14ac:dyDescent="0.25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ht="13.8" x14ac:dyDescent="0.25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ht="13.8" x14ac:dyDescent="0.25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ht="13.8" x14ac:dyDescent="0.25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ht="13.8" x14ac:dyDescent="0.25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ht="13.8" x14ac:dyDescent="0.25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ht="13.8" x14ac:dyDescent="0.25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ht="13.8" x14ac:dyDescent="0.25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ht="13.8" x14ac:dyDescent="0.25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ht="13.8" x14ac:dyDescent="0.25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ht="13.8" x14ac:dyDescent="0.25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ht="13.8" x14ac:dyDescent="0.25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ht="13.8" x14ac:dyDescent="0.25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ht="13.8" x14ac:dyDescent="0.25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ht="13.8" x14ac:dyDescent="0.25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ht="13.8" x14ac:dyDescent="0.25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ht="13.8" x14ac:dyDescent="0.25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ht="13.8" x14ac:dyDescent="0.25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ht="13.8" x14ac:dyDescent="0.25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ht="13.8" x14ac:dyDescent="0.25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ht="13.8" x14ac:dyDescent="0.25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ht="13.8" x14ac:dyDescent="0.25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ht="13.8" x14ac:dyDescent="0.25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ht="13.8" x14ac:dyDescent="0.25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ht="13.8" x14ac:dyDescent="0.25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ht="13.8" x14ac:dyDescent="0.25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ht="13.8" x14ac:dyDescent="0.25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ht="13.8" x14ac:dyDescent="0.25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ht="13.8" x14ac:dyDescent="0.25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ht="13.8" x14ac:dyDescent="0.25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ht="13.8" x14ac:dyDescent="0.25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ht="13.8" x14ac:dyDescent="0.25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ht="13.8" x14ac:dyDescent="0.25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ht="13.8" x14ac:dyDescent="0.25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ht="13.8" x14ac:dyDescent="0.25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ht="13.8" x14ac:dyDescent="0.25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ht="13.8" x14ac:dyDescent="0.25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ht="13.8" x14ac:dyDescent="0.25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ht="13.8" x14ac:dyDescent="0.25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ht="13.8" x14ac:dyDescent="0.25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ht="13.8" x14ac:dyDescent="0.25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ht="13.8" x14ac:dyDescent="0.25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ht="13.8" x14ac:dyDescent="0.25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ht="13.8" x14ac:dyDescent="0.25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ht="13.8" x14ac:dyDescent="0.25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ht="13.8" x14ac:dyDescent="0.25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ht="13.8" x14ac:dyDescent="0.25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ht="13.8" x14ac:dyDescent="0.25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ht="13.8" x14ac:dyDescent="0.25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ht="13.8" x14ac:dyDescent="0.25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ht="13.8" x14ac:dyDescent="0.25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ht="13.8" x14ac:dyDescent="0.25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ht="13.8" x14ac:dyDescent="0.25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ht="13.8" x14ac:dyDescent="0.25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ht="13.8" x14ac:dyDescent="0.25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ht="13.8" x14ac:dyDescent="0.25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ht="13.8" x14ac:dyDescent="0.25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ht="13.8" x14ac:dyDescent="0.25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ht="13.8" x14ac:dyDescent="0.25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ht="13.8" x14ac:dyDescent="0.25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ht="13.8" x14ac:dyDescent="0.25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ht="13.8" x14ac:dyDescent="0.25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ht="13.8" x14ac:dyDescent="0.25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ht="13.8" x14ac:dyDescent="0.25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ht="13.8" x14ac:dyDescent="0.25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ht="13.8" x14ac:dyDescent="0.25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ht="13.8" x14ac:dyDescent="0.25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ht="13.8" x14ac:dyDescent="0.25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ht="13.8" x14ac:dyDescent="0.25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ht="13.8" x14ac:dyDescent="0.25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ht="13.8" x14ac:dyDescent="0.25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ht="13.8" x14ac:dyDescent="0.25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ht="13.8" x14ac:dyDescent="0.25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ht="13.8" x14ac:dyDescent="0.25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ht="13.8" x14ac:dyDescent="0.25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ht="13.8" x14ac:dyDescent="0.25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ht="13.8" x14ac:dyDescent="0.25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ht="13.8" x14ac:dyDescent="0.25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ht="13.8" x14ac:dyDescent="0.25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ht="13.8" x14ac:dyDescent="0.25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ht="13.8" x14ac:dyDescent="0.25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ht="13.8" x14ac:dyDescent="0.25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ht="13.8" x14ac:dyDescent="0.25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ht="13.8" x14ac:dyDescent="0.25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ht="13.8" x14ac:dyDescent="0.25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ht="13.8" x14ac:dyDescent="0.25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ht="13.8" x14ac:dyDescent="0.25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ht="13.8" x14ac:dyDescent="0.25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ht="13.8" x14ac:dyDescent="0.25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ht="13.8" x14ac:dyDescent="0.25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ht="13.8" x14ac:dyDescent="0.25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ht="13.8" x14ac:dyDescent="0.25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ht="13.8" x14ac:dyDescent="0.25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ht="13.8" x14ac:dyDescent="0.25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ht="13.8" x14ac:dyDescent="0.25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ht="13.8" x14ac:dyDescent="0.25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ht="13.8" x14ac:dyDescent="0.25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ht="13.8" x14ac:dyDescent="0.25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ht="13.8" x14ac:dyDescent="0.25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ht="13.8" x14ac:dyDescent="0.25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ht="13.8" x14ac:dyDescent="0.25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ht="13.8" x14ac:dyDescent="0.25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ht="13.8" x14ac:dyDescent="0.25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ht="13.8" x14ac:dyDescent="0.25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ht="13.8" x14ac:dyDescent="0.25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ht="13.8" x14ac:dyDescent="0.25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ht="13.8" x14ac:dyDescent="0.25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ht="13.8" x14ac:dyDescent="0.25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ht="13.8" x14ac:dyDescent="0.25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ht="13.8" x14ac:dyDescent="0.25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ht="13.8" x14ac:dyDescent="0.25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ht="13.8" x14ac:dyDescent="0.25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ht="13.8" x14ac:dyDescent="0.25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ht="13.8" x14ac:dyDescent="0.25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ht="13.8" x14ac:dyDescent="0.25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ht="13.8" x14ac:dyDescent="0.25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ht="13.8" x14ac:dyDescent="0.25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ht="13.8" x14ac:dyDescent="0.25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ht="13.8" x14ac:dyDescent="0.25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ht="13.8" x14ac:dyDescent="0.25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ht="13.8" x14ac:dyDescent="0.25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ht="13.8" x14ac:dyDescent="0.25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ht="13.8" x14ac:dyDescent="0.25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ht="13.8" x14ac:dyDescent="0.25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ht="13.8" x14ac:dyDescent="0.25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ht="13.8" x14ac:dyDescent="0.25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ht="13.8" x14ac:dyDescent="0.25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ht="13.8" x14ac:dyDescent="0.25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ht="13.8" x14ac:dyDescent="0.25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ht="13.8" x14ac:dyDescent="0.25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ht="13.8" x14ac:dyDescent="0.25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ht="13.8" x14ac:dyDescent="0.25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ht="13.8" x14ac:dyDescent="0.25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ht="13.8" x14ac:dyDescent="0.25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ht="13.8" x14ac:dyDescent="0.25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ht="13.8" x14ac:dyDescent="0.25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ht="13.8" x14ac:dyDescent="0.25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ht="13.8" x14ac:dyDescent="0.25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ht="13.8" x14ac:dyDescent="0.25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ht="13.8" x14ac:dyDescent="0.25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ht="13.8" x14ac:dyDescent="0.25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ht="13.8" x14ac:dyDescent="0.25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ht="13.8" x14ac:dyDescent="0.25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ht="13.8" x14ac:dyDescent="0.25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ht="13.8" x14ac:dyDescent="0.25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ht="13.8" x14ac:dyDescent="0.25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ht="13.8" x14ac:dyDescent="0.25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ht="13.8" x14ac:dyDescent="0.25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ht="13.8" x14ac:dyDescent="0.25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ht="13.8" x14ac:dyDescent="0.25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ht="13.8" x14ac:dyDescent="0.25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ht="13.8" x14ac:dyDescent="0.25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ht="13.8" x14ac:dyDescent="0.25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ht="13.8" x14ac:dyDescent="0.25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ht="13.8" x14ac:dyDescent="0.25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ht="13.8" x14ac:dyDescent="0.25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ht="13.8" x14ac:dyDescent="0.25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ht="13.8" x14ac:dyDescent="0.25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ht="13.8" x14ac:dyDescent="0.25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ht="13.8" x14ac:dyDescent="0.25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ht="13.8" x14ac:dyDescent="0.25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ht="13.8" x14ac:dyDescent="0.25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ht="13.8" x14ac:dyDescent="0.25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ht="13.8" x14ac:dyDescent="0.25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ht="13.8" x14ac:dyDescent="0.25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ht="13.8" x14ac:dyDescent="0.25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ht="13.8" x14ac:dyDescent="0.25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ht="13.8" x14ac:dyDescent="0.25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ht="13.8" x14ac:dyDescent="0.25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ht="13.8" x14ac:dyDescent="0.25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ht="13.8" x14ac:dyDescent="0.25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ht="13.8" x14ac:dyDescent="0.25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ht="13.8" x14ac:dyDescent="0.25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ht="13.8" x14ac:dyDescent="0.25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ht="13.8" x14ac:dyDescent="0.25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ht="13.8" x14ac:dyDescent="0.25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ht="13.8" x14ac:dyDescent="0.25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ht="13.8" x14ac:dyDescent="0.25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ht="13.8" x14ac:dyDescent="0.25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ht="13.8" x14ac:dyDescent="0.25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ht="13.8" x14ac:dyDescent="0.25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ht="13.8" x14ac:dyDescent="0.25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ht="13.8" x14ac:dyDescent="0.25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ht="13.8" x14ac:dyDescent="0.25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ht="13.8" x14ac:dyDescent="0.25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ht="13.8" x14ac:dyDescent="0.25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ht="13.8" x14ac:dyDescent="0.25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ht="13.8" x14ac:dyDescent="0.25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ht="13.8" x14ac:dyDescent="0.25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ht="13.8" x14ac:dyDescent="0.25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ht="13.8" x14ac:dyDescent="0.25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ht="13.8" x14ac:dyDescent="0.25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ht="13.8" x14ac:dyDescent="0.25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ht="13.8" x14ac:dyDescent="0.25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ht="13.8" x14ac:dyDescent="0.25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ht="13.8" x14ac:dyDescent="0.25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ht="13.8" x14ac:dyDescent="0.25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ht="13.8" x14ac:dyDescent="0.25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ht="13.8" x14ac:dyDescent="0.25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ht="13.8" x14ac:dyDescent="0.25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ht="13.8" x14ac:dyDescent="0.25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ht="13.8" x14ac:dyDescent="0.25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ht="13.8" x14ac:dyDescent="0.25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ht="13.8" x14ac:dyDescent="0.25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ht="13.8" x14ac:dyDescent="0.25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ht="13.8" x14ac:dyDescent="0.25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ht="13.8" x14ac:dyDescent="0.25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ht="13.8" x14ac:dyDescent="0.25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ht="13.8" x14ac:dyDescent="0.25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ht="13.8" x14ac:dyDescent="0.25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ht="13.8" x14ac:dyDescent="0.25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ht="13.8" x14ac:dyDescent="0.25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ht="13.8" x14ac:dyDescent="0.25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ht="13.8" x14ac:dyDescent="0.25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ht="13.8" x14ac:dyDescent="0.25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ht="13.8" x14ac:dyDescent="0.25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ht="13.8" x14ac:dyDescent="0.25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ht="13.8" x14ac:dyDescent="0.25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ht="13.8" x14ac:dyDescent="0.25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ht="13.8" x14ac:dyDescent="0.25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ht="13.8" x14ac:dyDescent="0.25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ht="13.8" x14ac:dyDescent="0.25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ht="13.8" x14ac:dyDescent="0.25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ht="13.8" x14ac:dyDescent="0.25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ht="13.8" x14ac:dyDescent="0.25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ht="13.8" x14ac:dyDescent="0.25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ht="13.8" x14ac:dyDescent="0.25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ht="13.8" x14ac:dyDescent="0.25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ht="13.8" x14ac:dyDescent="0.25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ht="13.8" x14ac:dyDescent="0.25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ht="13.8" x14ac:dyDescent="0.25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ht="13.8" x14ac:dyDescent="0.25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ht="13.8" x14ac:dyDescent="0.25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ht="13.8" x14ac:dyDescent="0.25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ht="13.8" x14ac:dyDescent="0.25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ht="13.8" x14ac:dyDescent="0.25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ht="13.8" x14ac:dyDescent="0.25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ht="13.8" x14ac:dyDescent="0.25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ht="13.8" x14ac:dyDescent="0.25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ht="13.8" x14ac:dyDescent="0.25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ht="13.8" x14ac:dyDescent="0.25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ht="13.8" x14ac:dyDescent="0.25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ht="13.8" x14ac:dyDescent="0.25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ht="13.8" x14ac:dyDescent="0.25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ht="13.8" x14ac:dyDescent="0.25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ht="13.8" x14ac:dyDescent="0.25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ht="13.8" x14ac:dyDescent="0.25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ht="13.8" x14ac:dyDescent="0.25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ht="13.8" x14ac:dyDescent="0.25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ht="13.8" x14ac:dyDescent="0.25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ht="13.8" x14ac:dyDescent="0.25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ht="13.8" x14ac:dyDescent="0.25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ht="13.8" x14ac:dyDescent="0.25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ht="13.8" x14ac:dyDescent="0.25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ht="13.8" x14ac:dyDescent="0.25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ht="13.8" x14ac:dyDescent="0.25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ht="13.8" x14ac:dyDescent="0.25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ht="13.8" x14ac:dyDescent="0.25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ht="13.8" x14ac:dyDescent="0.25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ht="13.8" x14ac:dyDescent="0.25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ht="13.8" x14ac:dyDescent="0.25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ht="13.8" x14ac:dyDescent="0.25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ht="13.8" x14ac:dyDescent="0.25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ht="13.8" x14ac:dyDescent="0.25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ht="13.8" x14ac:dyDescent="0.25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ht="13.8" x14ac:dyDescent="0.25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ht="13.8" x14ac:dyDescent="0.25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ht="13.8" x14ac:dyDescent="0.25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ht="13.8" x14ac:dyDescent="0.25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ht="13.8" x14ac:dyDescent="0.25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ht="13.8" x14ac:dyDescent="0.25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ht="13.8" x14ac:dyDescent="0.25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ht="13.8" x14ac:dyDescent="0.25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ht="13.8" x14ac:dyDescent="0.25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ht="13.8" x14ac:dyDescent="0.25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ht="13.8" x14ac:dyDescent="0.25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ht="13.8" x14ac:dyDescent="0.25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ht="13.8" x14ac:dyDescent="0.25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ht="13.8" x14ac:dyDescent="0.25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ht="13.8" x14ac:dyDescent="0.25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ht="13.8" x14ac:dyDescent="0.25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ht="13.8" x14ac:dyDescent="0.25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ht="13.8" x14ac:dyDescent="0.25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ht="13.8" x14ac:dyDescent="0.25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ht="13.8" x14ac:dyDescent="0.25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ht="13.8" x14ac:dyDescent="0.25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ht="13.8" x14ac:dyDescent="0.25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ht="13.8" x14ac:dyDescent="0.25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ht="13.8" x14ac:dyDescent="0.25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ht="13.8" x14ac:dyDescent="0.25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ht="13.8" x14ac:dyDescent="0.25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ht="13.8" x14ac:dyDescent="0.25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ht="13.8" x14ac:dyDescent="0.25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ht="13.8" x14ac:dyDescent="0.25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ht="13.8" x14ac:dyDescent="0.25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ht="13.8" x14ac:dyDescent="0.25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ht="13.8" x14ac:dyDescent="0.25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ht="13.8" x14ac:dyDescent="0.25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ht="13.8" x14ac:dyDescent="0.25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ht="13.8" x14ac:dyDescent="0.25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ht="13.8" x14ac:dyDescent="0.25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ht="13.8" x14ac:dyDescent="0.25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ht="13.8" x14ac:dyDescent="0.25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ht="13.8" x14ac:dyDescent="0.25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ht="13.8" x14ac:dyDescent="0.25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ht="13.8" x14ac:dyDescent="0.25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ht="13.8" x14ac:dyDescent="0.25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ht="13.8" x14ac:dyDescent="0.25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ht="13.8" x14ac:dyDescent="0.25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ht="13.8" x14ac:dyDescent="0.25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ht="13.8" x14ac:dyDescent="0.25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ht="13.8" x14ac:dyDescent="0.25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ht="13.8" x14ac:dyDescent="0.25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ht="13.8" x14ac:dyDescent="0.25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ht="13.8" x14ac:dyDescent="0.25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ht="13.8" x14ac:dyDescent="0.25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ht="13.8" x14ac:dyDescent="0.25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ht="13.8" x14ac:dyDescent="0.25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ht="13.8" x14ac:dyDescent="0.25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ht="13.8" x14ac:dyDescent="0.25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ht="13.8" x14ac:dyDescent="0.25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ht="13.8" x14ac:dyDescent="0.25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ht="13.8" x14ac:dyDescent="0.25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ht="13.8" x14ac:dyDescent="0.25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ht="13.8" x14ac:dyDescent="0.25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ht="13.8" x14ac:dyDescent="0.25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ht="13.8" x14ac:dyDescent="0.25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ht="13.8" x14ac:dyDescent="0.25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ht="13.8" x14ac:dyDescent="0.25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ht="13.8" x14ac:dyDescent="0.25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ht="13.8" x14ac:dyDescent="0.25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ht="13.8" x14ac:dyDescent="0.25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ht="13.8" x14ac:dyDescent="0.25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ht="13.8" x14ac:dyDescent="0.25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ht="13.8" x14ac:dyDescent="0.25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ht="13.8" x14ac:dyDescent="0.25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ht="13.8" x14ac:dyDescent="0.25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ht="13.8" x14ac:dyDescent="0.25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ht="13.8" x14ac:dyDescent="0.25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ht="13.8" x14ac:dyDescent="0.25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ht="13.8" x14ac:dyDescent="0.25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ht="13.8" x14ac:dyDescent="0.25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ht="13.8" x14ac:dyDescent="0.25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ht="13.8" x14ac:dyDescent="0.25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ht="13.8" x14ac:dyDescent="0.25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ht="13.8" x14ac:dyDescent="0.25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ht="13.8" x14ac:dyDescent="0.25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ht="13.8" x14ac:dyDescent="0.25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ht="13.8" x14ac:dyDescent="0.25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ht="13.8" x14ac:dyDescent="0.25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ht="13.8" x14ac:dyDescent="0.25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ht="13.8" x14ac:dyDescent="0.25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ht="13.8" x14ac:dyDescent="0.25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ht="13.8" x14ac:dyDescent="0.25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ht="13.8" x14ac:dyDescent="0.25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ht="13.8" x14ac:dyDescent="0.25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ht="13.8" x14ac:dyDescent="0.25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ht="13.8" x14ac:dyDescent="0.25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ht="13.8" x14ac:dyDescent="0.25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ht="13.8" x14ac:dyDescent="0.25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ht="13.8" x14ac:dyDescent="0.25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ht="13.8" x14ac:dyDescent="0.25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ht="13.8" x14ac:dyDescent="0.25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ht="13.8" x14ac:dyDescent="0.25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ht="13.8" x14ac:dyDescent="0.25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ht="13.8" x14ac:dyDescent="0.25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ht="13.8" x14ac:dyDescent="0.25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ht="13.8" x14ac:dyDescent="0.25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ht="13.8" x14ac:dyDescent="0.25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ht="13.8" x14ac:dyDescent="0.25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ht="13.8" x14ac:dyDescent="0.25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ht="13.8" x14ac:dyDescent="0.25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ht="13.8" x14ac:dyDescent="0.25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ht="13.8" x14ac:dyDescent="0.25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ht="13.8" x14ac:dyDescent="0.25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ht="13.8" x14ac:dyDescent="0.25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ht="13.8" x14ac:dyDescent="0.25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ht="13.8" x14ac:dyDescent="0.25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ht="13.8" x14ac:dyDescent="0.25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ht="13.8" x14ac:dyDescent="0.25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ht="13.8" x14ac:dyDescent="0.25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ht="13.8" x14ac:dyDescent="0.25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ht="13.8" x14ac:dyDescent="0.25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ht="13.8" x14ac:dyDescent="0.25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ht="13.8" x14ac:dyDescent="0.25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ht="13.8" x14ac:dyDescent="0.25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ht="13.8" x14ac:dyDescent="0.25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ht="13.8" x14ac:dyDescent="0.25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ht="13.8" x14ac:dyDescent="0.25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ht="13.8" x14ac:dyDescent="0.25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ht="13.8" x14ac:dyDescent="0.25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ht="13.8" x14ac:dyDescent="0.25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ht="13.8" x14ac:dyDescent="0.25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ht="13.8" x14ac:dyDescent="0.25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ht="13.8" x14ac:dyDescent="0.25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ht="13.8" x14ac:dyDescent="0.25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ht="13.8" x14ac:dyDescent="0.25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ht="13.8" x14ac:dyDescent="0.25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ht="13.8" x14ac:dyDescent="0.25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ht="13.8" x14ac:dyDescent="0.25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ht="13.8" x14ac:dyDescent="0.25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ht="13.8" x14ac:dyDescent="0.25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ht="13.8" x14ac:dyDescent="0.25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ht="13.8" x14ac:dyDescent="0.25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ht="13.8" x14ac:dyDescent="0.25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ht="13.8" x14ac:dyDescent="0.25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ht="13.8" x14ac:dyDescent="0.25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ht="13.8" x14ac:dyDescent="0.25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ht="13.8" x14ac:dyDescent="0.25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ht="13.8" x14ac:dyDescent="0.25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ht="13.8" x14ac:dyDescent="0.25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ht="13.8" x14ac:dyDescent="0.25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ht="13.8" x14ac:dyDescent="0.25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ht="13.8" x14ac:dyDescent="0.25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ht="13.8" x14ac:dyDescent="0.25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ht="13.8" x14ac:dyDescent="0.25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ht="13.8" x14ac:dyDescent="0.25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ht="13.8" x14ac:dyDescent="0.25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ht="13.8" x14ac:dyDescent="0.25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ht="13.8" x14ac:dyDescent="0.25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ht="13.8" x14ac:dyDescent="0.25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ht="13.8" x14ac:dyDescent="0.25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ht="13.8" x14ac:dyDescent="0.25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ht="13.8" x14ac:dyDescent="0.25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ht="13.8" x14ac:dyDescent="0.25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ht="13.8" x14ac:dyDescent="0.25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ht="13.8" x14ac:dyDescent="0.25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ht="13.8" x14ac:dyDescent="0.25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ht="13.8" x14ac:dyDescent="0.25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ht="13.8" x14ac:dyDescent="0.25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ht="13.8" x14ac:dyDescent="0.25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ht="13.8" x14ac:dyDescent="0.25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ht="13.8" x14ac:dyDescent="0.25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ht="13.8" x14ac:dyDescent="0.25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ht="13.8" x14ac:dyDescent="0.25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ht="13.8" x14ac:dyDescent="0.25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ht="13.8" x14ac:dyDescent="0.25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ht="13.8" x14ac:dyDescent="0.25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ht="13.8" x14ac:dyDescent="0.25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ht="13.8" x14ac:dyDescent="0.25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ht="13.8" x14ac:dyDescent="0.25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ht="13.8" x14ac:dyDescent="0.25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ht="13.8" x14ac:dyDescent="0.25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ht="13.8" x14ac:dyDescent="0.25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ht="13.8" x14ac:dyDescent="0.25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ht="13.8" x14ac:dyDescent="0.25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ht="13.8" x14ac:dyDescent="0.25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ht="13.8" x14ac:dyDescent="0.25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ht="13.8" x14ac:dyDescent="0.25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ht="13.8" x14ac:dyDescent="0.25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ht="13.8" x14ac:dyDescent="0.25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ht="13.8" x14ac:dyDescent="0.25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ht="13.8" x14ac:dyDescent="0.25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ht="13.8" x14ac:dyDescent="0.25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ht="13.8" x14ac:dyDescent="0.25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ht="13.8" x14ac:dyDescent="0.25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ht="13.8" x14ac:dyDescent="0.25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ht="13.8" x14ac:dyDescent="0.25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ht="13.8" x14ac:dyDescent="0.25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ht="13.8" x14ac:dyDescent="0.25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ht="13.8" x14ac:dyDescent="0.25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ht="13.8" x14ac:dyDescent="0.25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ht="13.8" x14ac:dyDescent="0.25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ht="13.8" x14ac:dyDescent="0.25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ht="13.8" x14ac:dyDescent="0.25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ht="13.8" x14ac:dyDescent="0.25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ht="13.8" x14ac:dyDescent="0.25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ht="13.8" x14ac:dyDescent="0.25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ht="13.8" x14ac:dyDescent="0.25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ht="13.8" x14ac:dyDescent="0.25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ht="13.8" x14ac:dyDescent="0.25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ht="13.8" x14ac:dyDescent="0.25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ht="13.8" x14ac:dyDescent="0.25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ht="13.8" x14ac:dyDescent="0.25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ht="13.8" x14ac:dyDescent="0.25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ht="13.8" x14ac:dyDescent="0.25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ht="13.8" x14ac:dyDescent="0.25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ht="13.8" x14ac:dyDescent="0.25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ht="13.8" x14ac:dyDescent="0.25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ht="13.8" x14ac:dyDescent="0.25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ht="13.8" x14ac:dyDescent="0.25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ht="13.8" x14ac:dyDescent="0.25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ht="13.8" x14ac:dyDescent="0.25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ht="13.8" x14ac:dyDescent="0.25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ht="13.8" x14ac:dyDescent="0.25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ht="13.8" x14ac:dyDescent="0.25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ht="13.8" x14ac:dyDescent="0.25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ht="13.8" x14ac:dyDescent="0.25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ht="13.8" x14ac:dyDescent="0.25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ht="13.8" x14ac:dyDescent="0.25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ht="13.8" x14ac:dyDescent="0.25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ht="13.8" x14ac:dyDescent="0.25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ht="13.8" x14ac:dyDescent="0.25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ht="13.8" x14ac:dyDescent="0.25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ht="13.8" x14ac:dyDescent="0.25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ht="13.8" x14ac:dyDescent="0.25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ht="13.8" x14ac:dyDescent="0.25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ht="13.8" x14ac:dyDescent="0.25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ht="13.8" x14ac:dyDescent="0.25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ht="13.8" x14ac:dyDescent="0.25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ht="13.8" x14ac:dyDescent="0.25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ht="13.8" x14ac:dyDescent="0.25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ht="13.8" x14ac:dyDescent="0.25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ht="13.8" x14ac:dyDescent="0.25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ht="13.8" x14ac:dyDescent="0.25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ht="13.8" x14ac:dyDescent="0.25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ht="13.8" x14ac:dyDescent="0.25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ht="13.8" x14ac:dyDescent="0.25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ht="13.8" x14ac:dyDescent="0.25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ht="13.8" x14ac:dyDescent="0.25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ht="13.8" x14ac:dyDescent="0.25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ht="13.8" x14ac:dyDescent="0.25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ht="13.8" x14ac:dyDescent="0.25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ht="13.8" x14ac:dyDescent="0.25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ht="13.8" x14ac:dyDescent="0.25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ht="13.8" x14ac:dyDescent="0.25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ht="13.8" x14ac:dyDescent="0.25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ht="13.8" x14ac:dyDescent="0.25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ht="13.8" x14ac:dyDescent="0.25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ht="13.8" x14ac:dyDescent="0.25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ht="13.8" x14ac:dyDescent="0.25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ht="13.8" x14ac:dyDescent="0.25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ht="13.8" x14ac:dyDescent="0.25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ht="13.8" x14ac:dyDescent="0.25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ht="13.8" x14ac:dyDescent="0.25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ht="13.8" x14ac:dyDescent="0.25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ht="13.8" x14ac:dyDescent="0.25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ht="13.8" x14ac:dyDescent="0.25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ht="13.8" x14ac:dyDescent="0.25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ht="13.8" x14ac:dyDescent="0.25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ht="13.8" x14ac:dyDescent="0.25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ht="13.8" x14ac:dyDescent="0.25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ht="13.8" x14ac:dyDescent="0.25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ht="13.8" x14ac:dyDescent="0.25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ht="13.8" x14ac:dyDescent="0.25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ht="13.8" x14ac:dyDescent="0.25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ht="13.8" x14ac:dyDescent="0.25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ht="13.8" x14ac:dyDescent="0.25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ht="13.8" x14ac:dyDescent="0.25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ht="13.8" x14ac:dyDescent="0.25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ht="13.8" x14ac:dyDescent="0.25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ht="13.8" x14ac:dyDescent="0.25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ht="13.8" x14ac:dyDescent="0.25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ht="13.8" x14ac:dyDescent="0.25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ht="13.8" x14ac:dyDescent="0.25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ht="13.8" x14ac:dyDescent="0.25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ht="13.8" x14ac:dyDescent="0.25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ht="13.8" x14ac:dyDescent="0.25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ht="13.8" x14ac:dyDescent="0.25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ht="13.8" x14ac:dyDescent="0.25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ht="13.8" x14ac:dyDescent="0.25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ht="13.8" x14ac:dyDescent="0.25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ht="13.8" x14ac:dyDescent="0.25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ht="13.8" x14ac:dyDescent="0.25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ht="13.8" x14ac:dyDescent="0.25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ht="13.8" x14ac:dyDescent="0.25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ht="13.8" x14ac:dyDescent="0.25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ht="13.8" x14ac:dyDescent="0.25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ht="13.8" x14ac:dyDescent="0.25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ht="13.8" x14ac:dyDescent="0.25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ht="13.8" x14ac:dyDescent="0.25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ht="13.8" x14ac:dyDescent="0.25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ht="13.8" x14ac:dyDescent="0.25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ht="13.8" x14ac:dyDescent="0.25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ht="13.8" x14ac:dyDescent="0.25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ht="13.8" x14ac:dyDescent="0.25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ht="13.8" x14ac:dyDescent="0.25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ht="13.8" x14ac:dyDescent="0.25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ht="13.8" x14ac:dyDescent="0.25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ht="13.8" x14ac:dyDescent="0.25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ht="13.8" x14ac:dyDescent="0.25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ht="13.8" x14ac:dyDescent="0.25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ht="13.8" x14ac:dyDescent="0.25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ht="13.8" x14ac:dyDescent="0.25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ht="13.8" x14ac:dyDescent="0.25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ht="13.8" x14ac:dyDescent="0.25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ht="13.8" x14ac:dyDescent="0.25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ht="13.8" x14ac:dyDescent="0.25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ht="13.8" x14ac:dyDescent="0.25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ht="13.8" x14ac:dyDescent="0.25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ht="13.8" x14ac:dyDescent="0.25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ht="13.8" x14ac:dyDescent="0.25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ht="13.8" x14ac:dyDescent="0.25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ht="13.8" x14ac:dyDescent="0.25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ht="13.8" x14ac:dyDescent="0.25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ht="13.8" x14ac:dyDescent="0.25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ht="13.8" x14ac:dyDescent="0.25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ht="13.8" x14ac:dyDescent="0.25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ht="13.8" x14ac:dyDescent="0.25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ht="13.8" x14ac:dyDescent="0.25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ht="13.8" x14ac:dyDescent="0.25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ht="13.8" x14ac:dyDescent="0.25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ht="13.8" x14ac:dyDescent="0.25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ht="13.8" x14ac:dyDescent="0.25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ht="13.8" x14ac:dyDescent="0.25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ht="13.8" x14ac:dyDescent="0.25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ht="13.8" x14ac:dyDescent="0.25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ht="13.8" x14ac:dyDescent="0.25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ht="13.8" x14ac:dyDescent="0.25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ht="13.8" x14ac:dyDescent="0.25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ht="13.8" x14ac:dyDescent="0.25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ht="13.8" x14ac:dyDescent="0.25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ht="13.8" x14ac:dyDescent="0.25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ht="13.8" x14ac:dyDescent="0.25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ht="13.8" x14ac:dyDescent="0.25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ht="13.8" x14ac:dyDescent="0.25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ht="13.8" x14ac:dyDescent="0.25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ht="13.8" x14ac:dyDescent="0.25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ht="13.8" x14ac:dyDescent="0.25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ht="13.8" x14ac:dyDescent="0.25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ht="13.8" x14ac:dyDescent="0.25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ht="13.8" x14ac:dyDescent="0.25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ht="13.8" x14ac:dyDescent="0.25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ht="13.8" x14ac:dyDescent="0.25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ht="13.8" x14ac:dyDescent="0.25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ht="13.8" x14ac:dyDescent="0.25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ht="13.8" x14ac:dyDescent="0.25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ht="13.8" x14ac:dyDescent="0.25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ht="13.8" x14ac:dyDescent="0.25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ht="13.8" x14ac:dyDescent="0.25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ht="13.8" x14ac:dyDescent="0.25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ht="13.8" x14ac:dyDescent="0.25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ht="13.8" x14ac:dyDescent="0.25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ht="13.8" x14ac:dyDescent="0.25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ht="13.8" x14ac:dyDescent="0.25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ht="13.8" x14ac:dyDescent="0.25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ht="13.8" x14ac:dyDescent="0.25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ht="13.8" x14ac:dyDescent="0.25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ht="13.8" x14ac:dyDescent="0.25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ht="13.8" x14ac:dyDescent="0.25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ht="13.8" x14ac:dyDescent="0.25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ht="13.8" x14ac:dyDescent="0.25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ht="13.8" x14ac:dyDescent="0.25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ht="13.8" x14ac:dyDescent="0.25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ht="13.8" x14ac:dyDescent="0.25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ht="13.8" x14ac:dyDescent="0.25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ht="13.8" x14ac:dyDescent="0.25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ht="13.8" x14ac:dyDescent="0.25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ht="13.8" x14ac:dyDescent="0.25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ht="13.8" x14ac:dyDescent="0.25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ht="13.8" x14ac:dyDescent="0.25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ht="13.8" x14ac:dyDescent="0.25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ht="13.8" x14ac:dyDescent="0.25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ht="13.8" x14ac:dyDescent="0.25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ht="13.8" x14ac:dyDescent="0.25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ht="13.8" x14ac:dyDescent="0.25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ht="13.8" x14ac:dyDescent="0.25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ht="13.8" x14ac:dyDescent="0.25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ht="13.8" x14ac:dyDescent="0.25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ht="13.8" x14ac:dyDescent="0.25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ht="13.8" x14ac:dyDescent="0.25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ht="13.8" x14ac:dyDescent="0.25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ht="13.8" x14ac:dyDescent="0.25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ht="13.8" x14ac:dyDescent="0.25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ht="13.8" x14ac:dyDescent="0.25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ht="13.8" x14ac:dyDescent="0.25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ht="13.8" x14ac:dyDescent="0.25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ht="13.8" x14ac:dyDescent="0.25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ht="13.8" x14ac:dyDescent="0.25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ht="13.8" x14ac:dyDescent="0.25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ht="13.8" x14ac:dyDescent="0.25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ht="13.8" x14ac:dyDescent="0.25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ht="13.8" x14ac:dyDescent="0.25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ht="13.8" x14ac:dyDescent="0.25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ht="13.8" x14ac:dyDescent="0.25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ht="13.8" x14ac:dyDescent="0.25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ht="13.8" x14ac:dyDescent="0.25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ht="13.8" x14ac:dyDescent="0.25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ht="13.8" x14ac:dyDescent="0.25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ht="13.8" x14ac:dyDescent="0.25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ht="13.8" x14ac:dyDescent="0.25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ht="13.8" x14ac:dyDescent="0.25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ht="13.8" x14ac:dyDescent="0.25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ht="13.8" x14ac:dyDescent="0.25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ht="13.8" x14ac:dyDescent="0.25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ht="13.8" x14ac:dyDescent="0.25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ht="13.8" x14ac:dyDescent="0.25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ht="13.8" x14ac:dyDescent="0.25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ht="13.8" x14ac:dyDescent="0.25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ht="13.8" x14ac:dyDescent="0.25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ht="13.8" x14ac:dyDescent="0.25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ht="13.8" x14ac:dyDescent="0.25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ht="13.8" x14ac:dyDescent="0.25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ht="13.8" x14ac:dyDescent="0.25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ht="13.8" x14ac:dyDescent="0.25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ht="13.8" x14ac:dyDescent="0.25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ht="13.8" x14ac:dyDescent="0.25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ht="13.8" x14ac:dyDescent="0.25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ht="13.8" x14ac:dyDescent="0.25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ht="13.8" x14ac:dyDescent="0.25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ht="13.8" x14ac:dyDescent="0.25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ht="13.8" x14ac:dyDescent="0.25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ht="13.8" x14ac:dyDescent="0.25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ht="13.8" x14ac:dyDescent="0.25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ht="13.8" x14ac:dyDescent="0.25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ht="13.8" x14ac:dyDescent="0.25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ht="13.8" x14ac:dyDescent="0.25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ht="13.8" x14ac:dyDescent="0.25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ht="13.8" x14ac:dyDescent="0.25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ht="13.8" x14ac:dyDescent="0.25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ht="13.8" x14ac:dyDescent="0.25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ht="13.8" x14ac:dyDescent="0.25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ht="13.8" x14ac:dyDescent="0.25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ht="13.8" x14ac:dyDescent="0.25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ht="13.8" x14ac:dyDescent="0.25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ht="13.8" x14ac:dyDescent="0.25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ht="13.8" x14ac:dyDescent="0.25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ht="13.8" x14ac:dyDescent="0.25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ht="13.8" x14ac:dyDescent="0.25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ht="13.8" x14ac:dyDescent="0.25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ht="13.8" x14ac:dyDescent="0.25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ht="13.8" x14ac:dyDescent="0.25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ht="13.8" x14ac:dyDescent="0.25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ht="13.8" x14ac:dyDescent="0.25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ht="13.8" x14ac:dyDescent="0.25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ht="13.8" x14ac:dyDescent="0.25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ht="13.8" x14ac:dyDescent="0.25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ht="13.8" x14ac:dyDescent="0.25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ht="13.8" x14ac:dyDescent="0.25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ht="13.8" x14ac:dyDescent="0.25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ht="13.8" x14ac:dyDescent="0.25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ht="13.8" x14ac:dyDescent="0.25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ht="13.8" x14ac:dyDescent="0.25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ht="13.8" x14ac:dyDescent="0.25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ht="13.8" x14ac:dyDescent="0.25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ht="13.8" x14ac:dyDescent="0.25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ht="13.8" x14ac:dyDescent="0.25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ht="13.8" x14ac:dyDescent="0.25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ht="13.8" x14ac:dyDescent="0.25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ht="13.8" x14ac:dyDescent="0.25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ht="13.8" x14ac:dyDescent="0.25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ht="13.8" x14ac:dyDescent="0.25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ht="13.8" x14ac:dyDescent="0.25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ht="13.8" x14ac:dyDescent="0.25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ht="13.8" x14ac:dyDescent="0.25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ht="13.8" x14ac:dyDescent="0.25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ht="13.8" x14ac:dyDescent="0.25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ht="13.8" x14ac:dyDescent="0.25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ht="13.8" x14ac:dyDescent="0.25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ht="13.8" x14ac:dyDescent="0.25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ht="13.8" x14ac:dyDescent="0.25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ht="13.8" x14ac:dyDescent="0.25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ht="13.8" x14ac:dyDescent="0.25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ht="13.8" x14ac:dyDescent="0.25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ht="13.8" x14ac:dyDescent="0.25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ht="13.8" x14ac:dyDescent="0.25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ht="13.8" x14ac:dyDescent="0.25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ht="13.8" x14ac:dyDescent="0.25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ht="13.8" x14ac:dyDescent="0.25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ht="13.8" x14ac:dyDescent="0.25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ht="13.8" x14ac:dyDescent="0.25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ht="13.8" x14ac:dyDescent="0.25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ht="13.8" x14ac:dyDescent="0.25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ht="13.8" x14ac:dyDescent="0.25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ht="13.8" x14ac:dyDescent="0.25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ht="13.8" x14ac:dyDescent="0.25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ht="13.8" x14ac:dyDescent="0.25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ht="13.8" x14ac:dyDescent="0.25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ht="13.8" x14ac:dyDescent="0.25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ht="13.8" x14ac:dyDescent="0.25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ht="13.8" x14ac:dyDescent="0.25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ht="13.8" x14ac:dyDescent="0.25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ht="13.8" x14ac:dyDescent="0.25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ht="13.8" x14ac:dyDescent="0.25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ht="13.8" x14ac:dyDescent="0.25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ht="13.8" x14ac:dyDescent="0.25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ht="13.8" x14ac:dyDescent="0.25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ht="13.8" x14ac:dyDescent="0.25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ht="13.8" x14ac:dyDescent="0.25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ht="13.8" x14ac:dyDescent="0.25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ht="13.8" x14ac:dyDescent="0.25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ht="13.8" x14ac:dyDescent="0.25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ht="13.8" x14ac:dyDescent="0.25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ht="13.8" x14ac:dyDescent="0.25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ht="13.8" x14ac:dyDescent="0.25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ht="13.8" x14ac:dyDescent="0.25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ht="13.8" x14ac:dyDescent="0.25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ht="13.8" x14ac:dyDescent="0.25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ht="13.8" x14ac:dyDescent="0.25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ht="13.8" x14ac:dyDescent="0.25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ht="13.8" x14ac:dyDescent="0.25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ht="13.8" x14ac:dyDescent="0.25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ht="13.8" x14ac:dyDescent="0.25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ht="13.8" x14ac:dyDescent="0.25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ht="13.8" x14ac:dyDescent="0.25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ht="13.8" x14ac:dyDescent="0.25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ht="13.8" x14ac:dyDescent="0.25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ht="13.8" x14ac:dyDescent="0.25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ht="13.8" x14ac:dyDescent="0.25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ht="13.8" x14ac:dyDescent="0.25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ht="13.8" x14ac:dyDescent="0.25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ht="13.8" x14ac:dyDescent="0.25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ht="13.8" x14ac:dyDescent="0.25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ht="13.8" x14ac:dyDescent="0.25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ht="13.8" x14ac:dyDescent="0.25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ht="13.8" x14ac:dyDescent="0.25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ht="13.8" x14ac:dyDescent="0.25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ht="13.8" x14ac:dyDescent="0.25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ht="13.8" x14ac:dyDescent="0.25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ht="13.8" x14ac:dyDescent="0.25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ht="13.8" x14ac:dyDescent="0.25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ht="13.8" x14ac:dyDescent="0.25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ht="13.8" x14ac:dyDescent="0.25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ht="13.8" x14ac:dyDescent="0.25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ht="13.8" x14ac:dyDescent="0.25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ht="13.8" x14ac:dyDescent="0.25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ht="13.8" x14ac:dyDescent="0.25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ht="13.8" x14ac:dyDescent="0.25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ht="13.8" x14ac:dyDescent="0.25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ht="13.8" x14ac:dyDescent="0.25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ht="13.8" x14ac:dyDescent="0.25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ht="13.8" x14ac:dyDescent="0.25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ht="13.8" x14ac:dyDescent="0.25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ht="13.8" x14ac:dyDescent="0.25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ht="13.8" x14ac:dyDescent="0.25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ht="13.8" x14ac:dyDescent="0.25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ht="13.8" x14ac:dyDescent="0.25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ht="13.8" x14ac:dyDescent="0.25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ht="13.8" x14ac:dyDescent="0.25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ht="13.8" x14ac:dyDescent="0.25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ht="13.8" x14ac:dyDescent="0.25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ht="13.8" x14ac:dyDescent="0.25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ht="13.8" x14ac:dyDescent="0.25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ht="13.8" x14ac:dyDescent="0.25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ht="13.8" x14ac:dyDescent="0.25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ht="13.8" x14ac:dyDescent="0.25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ht="13.8" x14ac:dyDescent="0.25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ht="13.8" x14ac:dyDescent="0.25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ht="13.8" x14ac:dyDescent="0.25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ht="13.8" x14ac:dyDescent="0.25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ht="13.8" x14ac:dyDescent="0.25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ht="13.8" x14ac:dyDescent="0.25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ht="13.8" x14ac:dyDescent="0.25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ht="13.8" x14ac:dyDescent="0.25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ht="13.8" x14ac:dyDescent="0.25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ht="13.8" x14ac:dyDescent="0.25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ht="13.8" x14ac:dyDescent="0.25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ht="13.8" x14ac:dyDescent="0.25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ht="13.8" x14ac:dyDescent="0.25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ht="13.8" x14ac:dyDescent="0.25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ht="13.8" x14ac:dyDescent="0.25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ht="13.8" x14ac:dyDescent="0.25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ht="13.8" x14ac:dyDescent="0.25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ht="13.8" x14ac:dyDescent="0.25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ht="13.8" x14ac:dyDescent="0.25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ht="13.8" x14ac:dyDescent="0.25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ht="13.8" x14ac:dyDescent="0.25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ht="13.8" x14ac:dyDescent="0.25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ht="13.8" x14ac:dyDescent="0.25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ht="13.8" x14ac:dyDescent="0.25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ht="13.8" x14ac:dyDescent="0.25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ht="13.8" x14ac:dyDescent="0.25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ht="13.8" x14ac:dyDescent="0.25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ht="13.8" x14ac:dyDescent="0.25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ht="13.8" x14ac:dyDescent="0.25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ht="13.8" x14ac:dyDescent="0.25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ht="13.8" x14ac:dyDescent="0.25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ht="13.8" x14ac:dyDescent="0.25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ht="13.8" x14ac:dyDescent="0.25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ht="13.8" x14ac:dyDescent="0.25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ht="13.8" x14ac:dyDescent="0.25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ht="13.8" x14ac:dyDescent="0.25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ht="13.8" x14ac:dyDescent="0.25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ht="13.8" x14ac:dyDescent="0.25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ht="13.8" x14ac:dyDescent="0.25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ht="13.8" x14ac:dyDescent="0.25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ht="13.8" x14ac:dyDescent="0.25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ht="13.8" x14ac:dyDescent="0.25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ht="13.8" x14ac:dyDescent="0.25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ht="13.8" x14ac:dyDescent="0.25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ht="13.8" x14ac:dyDescent="0.25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ht="13.8" x14ac:dyDescent="0.25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ht="13.8" x14ac:dyDescent="0.25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ht="13.8" x14ac:dyDescent="0.25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ht="13.8" x14ac:dyDescent="0.25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ht="13.8" x14ac:dyDescent="0.25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ht="13.8" x14ac:dyDescent="0.25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ht="13.8" x14ac:dyDescent="0.25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ht="13.8" x14ac:dyDescent="0.25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ht="13.8" x14ac:dyDescent="0.25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ht="13.8" x14ac:dyDescent="0.25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ht="13.8" x14ac:dyDescent="0.25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ht="13.8" x14ac:dyDescent="0.25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ht="13.8" x14ac:dyDescent="0.25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ht="13.8" x14ac:dyDescent="0.25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ht="13.8" x14ac:dyDescent="0.25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ht="13.8" x14ac:dyDescent="0.25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ht="13.8" x14ac:dyDescent="0.25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ht="13.8" x14ac:dyDescent="0.25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ht="13.8" x14ac:dyDescent="0.25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ht="13.8" x14ac:dyDescent="0.25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ht="13.8" x14ac:dyDescent="0.25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ht="13.8" x14ac:dyDescent="0.25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ht="13.8" x14ac:dyDescent="0.25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ht="13.8" x14ac:dyDescent="0.25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ht="13.8" x14ac:dyDescent="0.25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ht="13.8" x14ac:dyDescent="0.25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ht="13.8" x14ac:dyDescent="0.25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ht="13.8" x14ac:dyDescent="0.25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ht="13.8" x14ac:dyDescent="0.25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ht="13.8" x14ac:dyDescent="0.25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ht="13.8" x14ac:dyDescent="0.25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ht="13.8" x14ac:dyDescent="0.25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ht="13.8" x14ac:dyDescent="0.25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ht="13.8" x14ac:dyDescent="0.25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ht="13.8" x14ac:dyDescent="0.25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ht="13.8" x14ac:dyDescent="0.25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ht="13.8" x14ac:dyDescent="0.25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ht="13.8" x14ac:dyDescent="0.25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ht="13.8" x14ac:dyDescent="0.25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ht="13.8" x14ac:dyDescent="0.25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ht="13.8" x14ac:dyDescent="0.25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ht="13.8" x14ac:dyDescent="0.25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ht="13.8" x14ac:dyDescent="0.25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ht="13.8" x14ac:dyDescent="0.25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ht="13.8" x14ac:dyDescent="0.25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ht="13.8" x14ac:dyDescent="0.25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ht="13.8" x14ac:dyDescent="0.25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ht="13.8" x14ac:dyDescent="0.25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ht="13.8" x14ac:dyDescent="0.25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ht="13.8" x14ac:dyDescent="0.25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ht="13.8" x14ac:dyDescent="0.25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ht="13.8" x14ac:dyDescent="0.25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ht="13.8" x14ac:dyDescent="0.25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ht="13.8" x14ac:dyDescent="0.25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ht="13.8" x14ac:dyDescent="0.25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ht="13.8" x14ac:dyDescent="0.25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ht="13.8" x14ac:dyDescent="0.25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ht="13.8" x14ac:dyDescent="0.25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ht="13.8" x14ac:dyDescent="0.25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ht="13.8" x14ac:dyDescent="0.25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ht="13.8" x14ac:dyDescent="0.25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ht="13.8" x14ac:dyDescent="0.25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ht="13.8" x14ac:dyDescent="0.25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ht="13.8" x14ac:dyDescent="0.25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ht="13.8" x14ac:dyDescent="0.25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ht="13.8" x14ac:dyDescent="0.25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ht="13.8" x14ac:dyDescent="0.25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ht="13.8" x14ac:dyDescent="0.25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ht="13.8" x14ac:dyDescent="0.25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ht="13.8" x14ac:dyDescent="0.25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ht="13.8" x14ac:dyDescent="0.25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ht="13.8" x14ac:dyDescent="0.25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ht="13.8" x14ac:dyDescent="0.25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ht="13.8" x14ac:dyDescent="0.25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ht="13.8" x14ac:dyDescent="0.25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ht="13.8" x14ac:dyDescent="0.25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ht="13.8" x14ac:dyDescent="0.25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ht="13.8" x14ac:dyDescent="0.25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ht="13.8" x14ac:dyDescent="0.25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ht="13.8" x14ac:dyDescent="0.25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ht="13.8" x14ac:dyDescent="0.25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ht="13.8" x14ac:dyDescent="0.25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ht="13.8" x14ac:dyDescent="0.25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ht="13.8" x14ac:dyDescent="0.25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ht="13.8" x14ac:dyDescent="0.25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ht="13.8" x14ac:dyDescent="0.25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ht="13.8" x14ac:dyDescent="0.25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ht="13.8" x14ac:dyDescent="0.25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ht="13.8" x14ac:dyDescent="0.25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ht="13.8" x14ac:dyDescent="0.25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ht="13.8" x14ac:dyDescent="0.25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ht="13.8" x14ac:dyDescent="0.25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ht="13.8" x14ac:dyDescent="0.25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ht="13.8" x14ac:dyDescent="0.25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ht="13.8" x14ac:dyDescent="0.25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ht="13.8" x14ac:dyDescent="0.25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ht="13.8" x14ac:dyDescent="0.25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ht="13.8" x14ac:dyDescent="0.25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ht="13.8" x14ac:dyDescent="0.25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ht="13.8" x14ac:dyDescent="0.25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ht="13.8" x14ac:dyDescent="0.25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ht="13.8" x14ac:dyDescent="0.25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ht="13.8" x14ac:dyDescent="0.25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ht="13.8" x14ac:dyDescent="0.25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ht="13.8" x14ac:dyDescent="0.25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ht="13.8" x14ac:dyDescent="0.25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ht="13.8" x14ac:dyDescent="0.25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ht="13.8" x14ac:dyDescent="0.25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ht="13.8" x14ac:dyDescent="0.25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ht="13.8" x14ac:dyDescent="0.25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ht="13.8" x14ac:dyDescent="0.25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ht="13.8" x14ac:dyDescent="0.25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ht="13.8" x14ac:dyDescent="0.25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ht="13.8" x14ac:dyDescent="0.25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ht="13.8" x14ac:dyDescent="0.25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ht="13.8" x14ac:dyDescent="0.25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ht="13.8" x14ac:dyDescent="0.25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ht="13.8" x14ac:dyDescent="0.25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ht="13.8" x14ac:dyDescent="0.25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ht="13.8" x14ac:dyDescent="0.25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ht="13.8" x14ac:dyDescent="0.25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ht="13.8" x14ac:dyDescent="0.25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ht="13.8" x14ac:dyDescent="0.25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ht="13.8" x14ac:dyDescent="0.25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ht="13.8" x14ac:dyDescent="0.25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ht="13.8" x14ac:dyDescent="0.25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ht="13.8" x14ac:dyDescent="0.25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ht="13.8" x14ac:dyDescent="0.25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ht="13.8" x14ac:dyDescent="0.25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ht="13.8" x14ac:dyDescent="0.25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ht="13.8" x14ac:dyDescent="0.25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ht="13.8" x14ac:dyDescent="0.25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ht="13.8" x14ac:dyDescent="0.25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ht="13.8" x14ac:dyDescent="0.25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ht="13.8" x14ac:dyDescent="0.25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ht="13.8" x14ac:dyDescent="0.25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ht="13.8" x14ac:dyDescent="0.25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ht="13.8" x14ac:dyDescent="0.25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ht="13.8" x14ac:dyDescent="0.25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ht="13.8" x14ac:dyDescent="0.25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ht="13.8" x14ac:dyDescent="0.25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ht="13.8" x14ac:dyDescent="0.25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ht="13.8" x14ac:dyDescent="0.25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ht="13.8" x14ac:dyDescent="0.25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ht="13.8" x14ac:dyDescent="0.25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ht="13.8" x14ac:dyDescent="0.25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ht="13.8" x14ac:dyDescent="0.25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ht="13.8" x14ac:dyDescent="0.25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ht="13.8" x14ac:dyDescent="0.25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ht="13.8" x14ac:dyDescent="0.25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ht="13.8" x14ac:dyDescent="0.25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ht="13.8" x14ac:dyDescent="0.25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ht="13.8" x14ac:dyDescent="0.25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ht="13.8" x14ac:dyDescent="0.25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ht="13.8" x14ac:dyDescent="0.25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ht="13.8" x14ac:dyDescent="0.25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ht="13.8" x14ac:dyDescent="0.25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ht="13.8" x14ac:dyDescent="0.25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ht="13.8" x14ac:dyDescent="0.25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ht="13.8" x14ac:dyDescent="0.25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ht="13.8" x14ac:dyDescent="0.25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ht="13.8" x14ac:dyDescent="0.25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ht="13.8" x14ac:dyDescent="0.25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ht="13.8" x14ac:dyDescent="0.25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ht="13.8" x14ac:dyDescent="0.25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ht="13.8" x14ac:dyDescent="0.25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ht="13.8" x14ac:dyDescent="0.25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ht="13.8" x14ac:dyDescent="0.25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ht="13.8" x14ac:dyDescent="0.25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ht="13.8" x14ac:dyDescent="0.25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ht="13.8" x14ac:dyDescent="0.25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ht="13.8" x14ac:dyDescent="0.25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ht="13.8" x14ac:dyDescent="0.25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ht="13.8" x14ac:dyDescent="0.25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ht="13.8" x14ac:dyDescent="0.25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ht="13.8" x14ac:dyDescent="0.25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ht="13.8" x14ac:dyDescent="0.25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ht="13.8" x14ac:dyDescent="0.25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ht="13.8" x14ac:dyDescent="0.25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ht="13.8" x14ac:dyDescent="0.25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ht="13.8" x14ac:dyDescent="0.25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ht="13.8" x14ac:dyDescent="0.25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ht="13.8" x14ac:dyDescent="0.25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ht="13.8" x14ac:dyDescent="0.25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ht="13.8" x14ac:dyDescent="0.25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ht="13.8" x14ac:dyDescent="0.25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ht="13.8" x14ac:dyDescent="0.25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ht="13.8" x14ac:dyDescent="0.25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ht="13.8" x14ac:dyDescent="0.25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ht="13.8" x14ac:dyDescent="0.25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ht="13.8" x14ac:dyDescent="0.25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ht="13.8" x14ac:dyDescent="0.25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ht="13.8" x14ac:dyDescent="0.25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ht="13.8" x14ac:dyDescent="0.25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ht="13.8" x14ac:dyDescent="0.25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ht="13.8" x14ac:dyDescent="0.25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ht="13.8" x14ac:dyDescent="0.25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ht="13.8" x14ac:dyDescent="0.25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ht="13.8" x14ac:dyDescent="0.25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ht="13.8" x14ac:dyDescent="0.25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ht="13.8" x14ac:dyDescent="0.25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ht="13.8" x14ac:dyDescent="0.25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ht="13.8" x14ac:dyDescent="0.25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ht="13.8" x14ac:dyDescent="0.25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ht="13.8" x14ac:dyDescent="0.25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ht="13.8" x14ac:dyDescent="0.25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ht="13.8" x14ac:dyDescent="0.25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ht="13.8" x14ac:dyDescent="0.25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ht="13.8" x14ac:dyDescent="0.25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ht="13.8" x14ac:dyDescent="0.25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ht="13.8" x14ac:dyDescent="0.25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ht="13.8" x14ac:dyDescent="0.25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ht="13.8" x14ac:dyDescent="0.25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ht="13.8" x14ac:dyDescent="0.25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ht="13.8" x14ac:dyDescent="0.25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ht="13.8" x14ac:dyDescent="0.25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ht="13.8" x14ac:dyDescent="0.25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ht="13.8" x14ac:dyDescent="0.25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ht="13.8" x14ac:dyDescent="0.25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ht="13.8" x14ac:dyDescent="0.25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ht="13.8" x14ac:dyDescent="0.25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ht="13.8" x14ac:dyDescent="0.25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ht="13.8" x14ac:dyDescent="0.25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ht="13.8" x14ac:dyDescent="0.25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ht="13.8" x14ac:dyDescent="0.25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ht="13.8" x14ac:dyDescent="0.25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ht="13.8" x14ac:dyDescent="0.25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ht="13.8" x14ac:dyDescent="0.25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ht="13.8" x14ac:dyDescent="0.25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ht="13.8" x14ac:dyDescent="0.25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ht="13.8" x14ac:dyDescent="0.25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ht="13.8" x14ac:dyDescent="0.25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ht="13.8" x14ac:dyDescent="0.25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ht="13.8" x14ac:dyDescent="0.25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ht="13.8" x14ac:dyDescent="0.25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ht="13.8" x14ac:dyDescent="0.25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ht="13.8" x14ac:dyDescent="0.25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ht="13.8" x14ac:dyDescent="0.25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ht="13.8" x14ac:dyDescent="0.25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ht="13.8" x14ac:dyDescent="0.25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ht="13.8" x14ac:dyDescent="0.25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ht="13.8" x14ac:dyDescent="0.25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ht="13.8" x14ac:dyDescent="0.25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ht="13.8" x14ac:dyDescent="0.25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ht="13.8" x14ac:dyDescent="0.25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ht="13.8" x14ac:dyDescent="0.25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ht="13.8" x14ac:dyDescent="0.25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ht="13.8" x14ac:dyDescent="0.25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ht="13.8" x14ac:dyDescent="0.25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ht="13.8" x14ac:dyDescent="0.25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ht="13.8" x14ac:dyDescent="0.25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ht="13.8" x14ac:dyDescent="0.25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ht="13.8" x14ac:dyDescent="0.25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ht="13.8" x14ac:dyDescent="0.25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ht="13.8" x14ac:dyDescent="0.25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ht="13.8" x14ac:dyDescent="0.25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ht="13.8" x14ac:dyDescent="0.25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ht="13.8" x14ac:dyDescent="0.25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ht="13.8" x14ac:dyDescent="0.25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ht="13.8" x14ac:dyDescent="0.25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ht="13.8" x14ac:dyDescent="0.25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ht="13.8" x14ac:dyDescent="0.25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ht="13.8" x14ac:dyDescent="0.25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ht="13.8" x14ac:dyDescent="0.25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ht="13.8" x14ac:dyDescent="0.25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ht="13.8" x14ac:dyDescent="0.25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ht="13.8" x14ac:dyDescent="0.25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ht="13.8" x14ac:dyDescent="0.25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ht="13.8" x14ac:dyDescent="0.25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ht="13.8" x14ac:dyDescent="0.25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ht="13.8" x14ac:dyDescent="0.25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ht="13.8" x14ac:dyDescent="0.25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ht="13.8" x14ac:dyDescent="0.25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ht="13.8" x14ac:dyDescent="0.25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ht="13.8" x14ac:dyDescent="0.25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ht="13.8" x14ac:dyDescent="0.25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ht="13.8" x14ac:dyDescent="0.25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ht="13.8" x14ac:dyDescent="0.25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ht="13.8" x14ac:dyDescent="0.25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ht="13.8" x14ac:dyDescent="0.25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ht="13.8" x14ac:dyDescent="0.25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ht="13.8" x14ac:dyDescent="0.25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ht="13.8" x14ac:dyDescent="0.25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ht="13.8" x14ac:dyDescent="0.25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ht="13.8" x14ac:dyDescent="0.25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ht="13.8" x14ac:dyDescent="0.25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ht="13.8" x14ac:dyDescent="0.25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ht="13.8" x14ac:dyDescent="0.25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ht="13.8" x14ac:dyDescent="0.25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ht="13.8" x14ac:dyDescent="0.25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ht="13.8" x14ac:dyDescent="0.25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ht="13.8" x14ac:dyDescent="0.25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ht="13.8" x14ac:dyDescent="0.25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ht="13.8" x14ac:dyDescent="0.25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ht="13.8" x14ac:dyDescent="0.25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ht="13.8" x14ac:dyDescent="0.25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ht="13.8" x14ac:dyDescent="0.25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ht="13.8" x14ac:dyDescent="0.25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ht="13.8" x14ac:dyDescent="0.25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ht="13.8" x14ac:dyDescent="0.25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ht="13.8" x14ac:dyDescent="0.25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ht="13.8" x14ac:dyDescent="0.25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ht="13.8" x14ac:dyDescent="0.25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ht="13.8" x14ac:dyDescent="0.25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ht="13.8" x14ac:dyDescent="0.25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ht="13.8" x14ac:dyDescent="0.25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ht="13.8" x14ac:dyDescent="0.25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ht="13.8" x14ac:dyDescent="0.25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ht="13.8" x14ac:dyDescent="0.25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ht="13.8" x14ac:dyDescent="0.25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ht="13.8" x14ac:dyDescent="0.25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ht="13.8" x14ac:dyDescent="0.25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ht="13.8" x14ac:dyDescent="0.25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ht="13.8" x14ac:dyDescent="0.25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ht="13.8" x14ac:dyDescent="0.25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ht="13.8" x14ac:dyDescent="0.25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ht="13.8" x14ac:dyDescent="0.25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ht="13.8" x14ac:dyDescent="0.25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ht="13.8" x14ac:dyDescent="0.25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ht="13.8" x14ac:dyDescent="0.25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ht="13.8" x14ac:dyDescent="0.25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ht="13.8" x14ac:dyDescent="0.25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ht="13.8" x14ac:dyDescent="0.25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ht="13.8" x14ac:dyDescent="0.25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ht="13.8" x14ac:dyDescent="0.25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ht="13.8" x14ac:dyDescent="0.25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ht="13.8" x14ac:dyDescent="0.25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ht="13.8" x14ac:dyDescent="0.25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ht="13.8" x14ac:dyDescent="0.25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ht="13.8" x14ac:dyDescent="0.25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ht="13.8" x14ac:dyDescent="0.25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ht="13.8" x14ac:dyDescent="0.25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ht="13.8" x14ac:dyDescent="0.25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ht="13.8" x14ac:dyDescent="0.25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ht="13.8" x14ac:dyDescent="0.25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ht="13.8" x14ac:dyDescent="0.25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ht="13.8" x14ac:dyDescent="0.25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ht="13.8" x14ac:dyDescent="0.25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ht="13.8" x14ac:dyDescent="0.25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ht="13.8" x14ac:dyDescent="0.25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ht="13.8" x14ac:dyDescent="0.25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ht="13.8" x14ac:dyDescent="0.25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ht="13.8" x14ac:dyDescent="0.25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ht="13.8" x14ac:dyDescent="0.25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ht="13.8" x14ac:dyDescent="0.25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ht="13.8" x14ac:dyDescent="0.25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ht="13.8" x14ac:dyDescent="0.25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ht="13.8" x14ac:dyDescent="0.25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ht="13.8" x14ac:dyDescent="0.25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ht="13.8" x14ac:dyDescent="0.25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ht="13.8" x14ac:dyDescent="0.25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ht="13.8" x14ac:dyDescent="0.25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ht="13.8" x14ac:dyDescent="0.25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ht="13.8" x14ac:dyDescent="0.25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ht="13.8" x14ac:dyDescent="0.25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ht="13.8" x14ac:dyDescent="0.25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ht="13.8" x14ac:dyDescent="0.25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ht="13.8" x14ac:dyDescent="0.25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ht="13.8" x14ac:dyDescent="0.25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ht="13.8" x14ac:dyDescent="0.25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ht="13.8" x14ac:dyDescent="0.25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ht="13.8" x14ac:dyDescent="0.25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ht="13.8" x14ac:dyDescent="0.25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ht="13.8" x14ac:dyDescent="0.25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ht="13.8" x14ac:dyDescent="0.25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ht="13.8" x14ac:dyDescent="0.25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ht="13.8" x14ac:dyDescent="0.25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ht="13.8" x14ac:dyDescent="0.25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ht="13.8" x14ac:dyDescent="0.25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ht="13.8" x14ac:dyDescent="0.25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ht="13.8" x14ac:dyDescent="0.25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ht="13.8" x14ac:dyDescent="0.25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ht="13.8" x14ac:dyDescent="0.25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ht="13.8" x14ac:dyDescent="0.25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ht="13.8" x14ac:dyDescent="0.25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ht="13.8" x14ac:dyDescent="0.25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ht="13.8" x14ac:dyDescent="0.25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ht="13.8" x14ac:dyDescent="0.25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ht="13.8" x14ac:dyDescent="0.25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ht="13.8" x14ac:dyDescent="0.25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ht="13.8" x14ac:dyDescent="0.25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ht="13.8" x14ac:dyDescent="0.25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ht="13.8" x14ac:dyDescent="0.25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ht="13.8" x14ac:dyDescent="0.25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ht="13.8" x14ac:dyDescent="0.25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ht="13.8" x14ac:dyDescent="0.25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ht="13.8" x14ac:dyDescent="0.25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ht="13.8" x14ac:dyDescent="0.25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ht="13.8" x14ac:dyDescent="0.25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ht="13.8" x14ac:dyDescent="0.25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ht="13.8" x14ac:dyDescent="0.25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ht="13.8" x14ac:dyDescent="0.25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ht="13.8" x14ac:dyDescent="0.25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ht="13.8" x14ac:dyDescent="0.25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ht="13.8" x14ac:dyDescent="0.25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ht="13.8" x14ac:dyDescent="0.25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ht="13.8" x14ac:dyDescent="0.25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ht="13.8" x14ac:dyDescent="0.25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ht="13.8" x14ac:dyDescent="0.25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ht="13.8" x14ac:dyDescent="0.25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ht="13.8" x14ac:dyDescent="0.25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ht="13.8" x14ac:dyDescent="0.25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ht="13.8" x14ac:dyDescent="0.25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ht="13.8" x14ac:dyDescent="0.25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ht="13.8" x14ac:dyDescent="0.25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ht="13.8" x14ac:dyDescent="0.25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ht="13.8" x14ac:dyDescent="0.25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ht="13.8" x14ac:dyDescent="0.25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ht="13.8" x14ac:dyDescent="0.25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ht="13.8" x14ac:dyDescent="0.25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ht="13.8" x14ac:dyDescent="0.25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ht="13.8" x14ac:dyDescent="0.25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ht="13.8" x14ac:dyDescent="0.25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ht="13.8" x14ac:dyDescent="0.25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ht="13.8" x14ac:dyDescent="0.25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ht="13.8" x14ac:dyDescent="0.25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ht="13.8" x14ac:dyDescent="0.25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ht="13.8" x14ac:dyDescent="0.25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ht="13.8" x14ac:dyDescent="0.25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ht="13.8" x14ac:dyDescent="0.25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ht="13.8" x14ac:dyDescent="0.25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ht="13.8" x14ac:dyDescent="0.25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ht="13.8" x14ac:dyDescent="0.25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ht="13.8" x14ac:dyDescent="0.25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ht="13.8" x14ac:dyDescent="0.25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ht="13.8" x14ac:dyDescent="0.25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ht="13.8" x14ac:dyDescent="0.25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ht="13.8" x14ac:dyDescent="0.25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ht="13.8" x14ac:dyDescent="0.25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ht="13.8" x14ac:dyDescent="0.25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ht="13.8" x14ac:dyDescent="0.25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ht="13.8" x14ac:dyDescent="0.25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ht="13.8" x14ac:dyDescent="0.25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ht="13.8" x14ac:dyDescent="0.25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ht="13.8" x14ac:dyDescent="0.25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ht="13.8" x14ac:dyDescent="0.25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ht="13.8" x14ac:dyDescent="0.25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ht="13.8" x14ac:dyDescent="0.25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ht="13.8" x14ac:dyDescent="0.25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ht="13.8" x14ac:dyDescent="0.25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ht="13.8" x14ac:dyDescent="0.25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ht="13.8" x14ac:dyDescent="0.25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ht="13.8" x14ac:dyDescent="0.25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ht="13.8" x14ac:dyDescent="0.25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ht="13.8" x14ac:dyDescent="0.25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ht="13.8" x14ac:dyDescent="0.25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ht="13.8" x14ac:dyDescent="0.25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ht="13.8" x14ac:dyDescent="0.25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ht="13.8" x14ac:dyDescent="0.25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ht="13.8" x14ac:dyDescent="0.25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ht="13.8" x14ac:dyDescent="0.25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ht="13.8" x14ac:dyDescent="0.25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ht="13.8" x14ac:dyDescent="0.25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ht="13.8" x14ac:dyDescent="0.25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ht="13.8" x14ac:dyDescent="0.25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ht="13.8" x14ac:dyDescent="0.25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ht="13.8" x14ac:dyDescent="0.25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ht="13.8" x14ac:dyDescent="0.25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ht="13.8" x14ac:dyDescent="0.25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ht="13.8" x14ac:dyDescent="0.25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ht="13.8" x14ac:dyDescent="0.25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ht="13.8" x14ac:dyDescent="0.25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ht="13.8" x14ac:dyDescent="0.25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ht="13.8" x14ac:dyDescent="0.25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ht="13.8" x14ac:dyDescent="0.25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ht="13.8" x14ac:dyDescent="0.25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ht="13.8" x14ac:dyDescent="0.25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ht="13.8" x14ac:dyDescent="0.25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ht="13.8" x14ac:dyDescent="0.25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ht="13.8" x14ac:dyDescent="0.25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ht="13.8" x14ac:dyDescent="0.25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ht="13.8" x14ac:dyDescent="0.25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ht="13.8" x14ac:dyDescent="0.25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ht="13.8" x14ac:dyDescent="0.25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ht="13.8" x14ac:dyDescent="0.25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ht="13.8" x14ac:dyDescent="0.25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ht="13.8" x14ac:dyDescent="0.25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ht="13.8" x14ac:dyDescent="0.25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ht="13.8" x14ac:dyDescent="0.25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ht="13.8" x14ac:dyDescent="0.25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ht="13.8" x14ac:dyDescent="0.25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ht="13.8" x14ac:dyDescent="0.25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ht="13.8" x14ac:dyDescent="0.25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ht="13.8" x14ac:dyDescent="0.25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ht="13.8" x14ac:dyDescent="0.25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ht="13.8" x14ac:dyDescent="0.25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ht="13.8" x14ac:dyDescent="0.25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ht="13.8" x14ac:dyDescent="0.25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ht="13.8" x14ac:dyDescent="0.25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ht="13.8" x14ac:dyDescent="0.25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ht="13.8" x14ac:dyDescent="0.25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ht="13.8" x14ac:dyDescent="0.25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ht="13.8" x14ac:dyDescent="0.25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ht="13.8" x14ac:dyDescent="0.25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ht="13.8" x14ac:dyDescent="0.25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ht="13.8" x14ac:dyDescent="0.25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ht="13.8" x14ac:dyDescent="0.25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ht="13.8" x14ac:dyDescent="0.25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ht="13.8" x14ac:dyDescent="0.25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ht="13.8" x14ac:dyDescent="0.25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ht="13.8" x14ac:dyDescent="0.25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ht="13.8" x14ac:dyDescent="0.25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ht="13.8" x14ac:dyDescent="0.25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ht="13.8" x14ac:dyDescent="0.25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ht="13.8" x14ac:dyDescent="0.25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ht="13.8" x14ac:dyDescent="0.25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ht="13.8" x14ac:dyDescent="0.25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ht="13.8" x14ac:dyDescent="0.25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ht="13.8" x14ac:dyDescent="0.25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ht="13.8" x14ac:dyDescent="0.25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ht="13.8" x14ac:dyDescent="0.25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ht="13.8" x14ac:dyDescent="0.25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ht="13.8" x14ac:dyDescent="0.25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ht="13.8" x14ac:dyDescent="0.25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ht="13.8" x14ac:dyDescent="0.25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ht="13.8" x14ac:dyDescent="0.25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ht="13.8" x14ac:dyDescent="0.25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ht="13.8" x14ac:dyDescent="0.25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ht="13.8" x14ac:dyDescent="0.25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ht="13.8" x14ac:dyDescent="0.25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ht="13.8" x14ac:dyDescent="0.25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ht="13.8" x14ac:dyDescent="0.25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ht="13.8" x14ac:dyDescent="0.25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ht="13.8" x14ac:dyDescent="0.25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ht="13.8" x14ac:dyDescent="0.25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ht="13.8" x14ac:dyDescent="0.25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ht="13.8" x14ac:dyDescent="0.25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ht="13.8" x14ac:dyDescent="0.25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ht="13.8" x14ac:dyDescent="0.25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ht="13.8" x14ac:dyDescent="0.25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ht="13.8" x14ac:dyDescent="0.25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ht="13.8" x14ac:dyDescent="0.25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ht="13.8" x14ac:dyDescent="0.25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ht="13.8" x14ac:dyDescent="0.25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ht="13.8" x14ac:dyDescent="0.25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ht="13.8" x14ac:dyDescent="0.25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ht="13.8" x14ac:dyDescent="0.25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ht="13.8" x14ac:dyDescent="0.25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ht="13.8" x14ac:dyDescent="0.25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ht="13.8" x14ac:dyDescent="0.25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ht="13.8" x14ac:dyDescent="0.25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ht="13.8" x14ac:dyDescent="0.25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ht="13.8" x14ac:dyDescent="0.25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ht="13.8" x14ac:dyDescent="0.25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ht="13.8" x14ac:dyDescent="0.25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ht="13.8" x14ac:dyDescent="0.25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ht="13.8" x14ac:dyDescent="0.25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ht="13.8" x14ac:dyDescent="0.25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ht="13.8" x14ac:dyDescent="0.25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ht="13.8" x14ac:dyDescent="0.25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ht="13.8" x14ac:dyDescent="0.25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ht="13.8" x14ac:dyDescent="0.25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ht="13.8" x14ac:dyDescent="0.25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ht="13.8" x14ac:dyDescent="0.25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ht="13.8" x14ac:dyDescent="0.25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ht="13.8" x14ac:dyDescent="0.25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ht="13.8" x14ac:dyDescent="0.25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ht="13.8" x14ac:dyDescent="0.25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ht="13.8" x14ac:dyDescent="0.25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ht="13.8" x14ac:dyDescent="0.25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ht="13.8" x14ac:dyDescent="0.25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ht="13.8" x14ac:dyDescent="0.25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ht="13.8" x14ac:dyDescent="0.25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ht="13.8" x14ac:dyDescent="0.25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ht="13.8" x14ac:dyDescent="0.25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ht="13.8" x14ac:dyDescent="0.25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ht="13.8" x14ac:dyDescent="0.25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ht="13.8" x14ac:dyDescent="0.25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ht="13.8" x14ac:dyDescent="0.25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ht="13.8" x14ac:dyDescent="0.25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ht="13.8" x14ac:dyDescent="0.25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ht="13.8" x14ac:dyDescent="0.25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ht="13.8" x14ac:dyDescent="0.25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ht="13.8" x14ac:dyDescent="0.25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ht="13.8" x14ac:dyDescent="0.25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ht="13.8" x14ac:dyDescent="0.25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ht="13.8" x14ac:dyDescent="0.25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ht="13.8" x14ac:dyDescent="0.25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ht="13.8" x14ac:dyDescent="0.25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ht="13.8" x14ac:dyDescent="0.25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ht="13.8" x14ac:dyDescent="0.25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ht="13.8" x14ac:dyDescent="0.25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ht="13.8" x14ac:dyDescent="0.25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ht="13.8" x14ac:dyDescent="0.25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ht="13.8" x14ac:dyDescent="0.25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ht="13.8" x14ac:dyDescent="0.25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ht="13.8" x14ac:dyDescent="0.25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ht="13.8" x14ac:dyDescent="0.25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ht="13.8" x14ac:dyDescent="0.25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ht="13.8" x14ac:dyDescent="0.25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ht="13.8" x14ac:dyDescent="0.25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ht="13.8" x14ac:dyDescent="0.25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ht="13.8" x14ac:dyDescent="0.25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ht="13.8" x14ac:dyDescent="0.25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ht="13.8" x14ac:dyDescent="0.25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ht="13.8" x14ac:dyDescent="0.25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ht="13.8" x14ac:dyDescent="0.25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ht="13.8" x14ac:dyDescent="0.25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ht="13.8" x14ac:dyDescent="0.25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ht="13.8" x14ac:dyDescent="0.25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ht="13.8" x14ac:dyDescent="0.25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ht="13.8" x14ac:dyDescent="0.25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ht="13.8" x14ac:dyDescent="0.25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ht="13.8" x14ac:dyDescent="0.25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ht="13.8" x14ac:dyDescent="0.25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ht="13.8" x14ac:dyDescent="0.25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ht="13.8" x14ac:dyDescent="0.25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ht="13.8" x14ac:dyDescent="0.25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ht="13.8" x14ac:dyDescent="0.25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ht="13.8" x14ac:dyDescent="0.25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ht="13.8" x14ac:dyDescent="0.25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ht="13.8" x14ac:dyDescent="0.25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ht="13.8" x14ac:dyDescent="0.25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ht="13.8" x14ac:dyDescent="0.25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ht="13.8" x14ac:dyDescent="0.25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ht="13.8" x14ac:dyDescent="0.25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ht="13.8" x14ac:dyDescent="0.25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ht="13.8" x14ac:dyDescent="0.25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ht="13.8" x14ac:dyDescent="0.25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ht="13.8" x14ac:dyDescent="0.25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ht="13.8" x14ac:dyDescent="0.25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ht="13.8" x14ac:dyDescent="0.25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ht="13.8" x14ac:dyDescent="0.25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ht="13.8" x14ac:dyDescent="0.25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ht="13.8" x14ac:dyDescent="0.25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ht="13.8" x14ac:dyDescent="0.25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ht="13.8" x14ac:dyDescent="0.25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ht="13.8" x14ac:dyDescent="0.25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ht="13.8" x14ac:dyDescent="0.25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ht="13.8" x14ac:dyDescent="0.25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ht="13.8" x14ac:dyDescent="0.25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ht="13.8" x14ac:dyDescent="0.25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ht="13.8" x14ac:dyDescent="0.25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ht="13.8" x14ac:dyDescent="0.25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ht="13.8" x14ac:dyDescent="0.25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ht="13.8" x14ac:dyDescent="0.25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ht="13.8" x14ac:dyDescent="0.25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ht="13.8" x14ac:dyDescent="0.25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ht="13.8" x14ac:dyDescent="0.25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ht="13.8" x14ac:dyDescent="0.25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ht="13.8" x14ac:dyDescent="0.25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ht="13.8" x14ac:dyDescent="0.25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ht="13.8" x14ac:dyDescent="0.25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ht="13.8" x14ac:dyDescent="0.25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ht="13.8" x14ac:dyDescent="0.25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ht="13.8" x14ac:dyDescent="0.25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ht="13.8" x14ac:dyDescent="0.25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ht="13.8" x14ac:dyDescent="0.25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ht="13.8" x14ac:dyDescent="0.25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ht="13.8" x14ac:dyDescent="0.25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ht="13.8" x14ac:dyDescent="0.25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ht="13.8" x14ac:dyDescent="0.25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ht="13.8" x14ac:dyDescent="0.25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ht="13.8" x14ac:dyDescent="0.25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ht="13.8" x14ac:dyDescent="0.25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ht="13.8" x14ac:dyDescent="0.25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ht="13.8" x14ac:dyDescent="0.25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ht="13.8" x14ac:dyDescent="0.25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ht="13.8" x14ac:dyDescent="0.25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ht="13.8" x14ac:dyDescent="0.25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ht="13.8" x14ac:dyDescent="0.25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ht="13.8" x14ac:dyDescent="0.25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ht="13.8" x14ac:dyDescent="0.25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ht="13.8" x14ac:dyDescent="0.25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ht="13.8" x14ac:dyDescent="0.25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ht="13.8" x14ac:dyDescent="0.25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ht="13.8" x14ac:dyDescent="0.25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ht="13.8" x14ac:dyDescent="0.25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ht="13.8" x14ac:dyDescent="0.25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ht="13.8" x14ac:dyDescent="0.25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ht="13.8" x14ac:dyDescent="0.25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ht="13.8" x14ac:dyDescent="0.25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ht="13.8" x14ac:dyDescent="0.25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ht="13.8" x14ac:dyDescent="0.25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ht="13.8" x14ac:dyDescent="0.25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ht="13.8" x14ac:dyDescent="0.25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ht="13.8" x14ac:dyDescent="0.25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ht="13.8" x14ac:dyDescent="0.25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ht="13.8" x14ac:dyDescent="0.25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ht="13.8" x14ac:dyDescent="0.25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ht="13.8" x14ac:dyDescent="0.25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ht="13.8" x14ac:dyDescent="0.25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ht="13.8" x14ac:dyDescent="0.25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ht="13.8" x14ac:dyDescent="0.25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ht="13.8" x14ac:dyDescent="0.25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ht="13.8" x14ac:dyDescent="0.25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ht="13.8" x14ac:dyDescent="0.25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ht="13.8" x14ac:dyDescent="0.25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ht="13.8" x14ac:dyDescent="0.25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ht="13.8" x14ac:dyDescent="0.25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ht="13.8" x14ac:dyDescent="0.25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ht="13.8" x14ac:dyDescent="0.25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ht="13.8" x14ac:dyDescent="0.25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ht="13.8" x14ac:dyDescent="0.25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ht="13.8" x14ac:dyDescent="0.25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ht="13.8" x14ac:dyDescent="0.25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ht="13.8" x14ac:dyDescent="0.25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ht="13.8" x14ac:dyDescent="0.25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ht="13.8" x14ac:dyDescent="0.25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ht="13.8" x14ac:dyDescent="0.25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ht="13.8" x14ac:dyDescent="0.25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ht="13.8" x14ac:dyDescent="0.25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ht="13.8" x14ac:dyDescent="0.25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ht="13.8" x14ac:dyDescent="0.25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ht="13.8" x14ac:dyDescent="0.25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ht="13.8" x14ac:dyDescent="0.25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ht="13.8" x14ac:dyDescent="0.25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ht="13.8" x14ac:dyDescent="0.25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ht="13.8" x14ac:dyDescent="0.25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ht="13.8" x14ac:dyDescent="0.25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ht="13.8" x14ac:dyDescent="0.25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ht="13.8" x14ac:dyDescent="0.25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ht="13.8" x14ac:dyDescent="0.25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ht="13.8" x14ac:dyDescent="0.25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ht="13.8" x14ac:dyDescent="0.25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ht="13.8" x14ac:dyDescent="0.25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ht="13.8" x14ac:dyDescent="0.25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ht="13.8" x14ac:dyDescent="0.25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ht="13.8" x14ac:dyDescent="0.25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ht="13.8" x14ac:dyDescent="0.25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ht="13.8" x14ac:dyDescent="0.25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ht="13.8" x14ac:dyDescent="0.25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ht="13.8" x14ac:dyDescent="0.25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ht="13.8" x14ac:dyDescent="0.25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ht="13.8" x14ac:dyDescent="0.25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ht="13.8" x14ac:dyDescent="0.25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ht="13.8" x14ac:dyDescent="0.25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ht="13.8" x14ac:dyDescent="0.25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ht="13.8" x14ac:dyDescent="0.25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ht="13.8" x14ac:dyDescent="0.25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ht="13.8" x14ac:dyDescent="0.25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ht="13.8" x14ac:dyDescent="0.25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ht="13.8" x14ac:dyDescent="0.25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ht="13.8" x14ac:dyDescent="0.25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ht="13.8" x14ac:dyDescent="0.25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ht="13.8" x14ac:dyDescent="0.25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ht="13.8" x14ac:dyDescent="0.25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ht="13.8" x14ac:dyDescent="0.25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ht="13.8" x14ac:dyDescent="0.25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ht="13.8" x14ac:dyDescent="0.25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ht="13.8" x14ac:dyDescent="0.25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ht="13.8" x14ac:dyDescent="0.25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ht="13.8" x14ac:dyDescent="0.25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ht="13.8" x14ac:dyDescent="0.25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ht="13.8" x14ac:dyDescent="0.25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ht="13.8" x14ac:dyDescent="0.25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ht="13.8" x14ac:dyDescent="0.25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ht="13.8" x14ac:dyDescent="0.25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ht="13.8" x14ac:dyDescent="0.25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ht="13.8" x14ac:dyDescent="0.25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ht="13.8" x14ac:dyDescent="0.25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ht="13.8" x14ac:dyDescent="0.25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ht="13.8" x14ac:dyDescent="0.25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ht="13.8" x14ac:dyDescent="0.25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ht="13.8" x14ac:dyDescent="0.25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ht="13.8" x14ac:dyDescent="0.25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ht="13.8" x14ac:dyDescent="0.25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ht="13.8" x14ac:dyDescent="0.25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ht="13.8" x14ac:dyDescent="0.25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ht="13.8" x14ac:dyDescent="0.25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ht="13.8" x14ac:dyDescent="0.25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ht="13.8" x14ac:dyDescent="0.25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ht="13.8" x14ac:dyDescent="0.25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ht="13.8" x14ac:dyDescent="0.25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ht="13.8" x14ac:dyDescent="0.25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ht="13.8" x14ac:dyDescent="0.25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ht="13.8" x14ac:dyDescent="0.25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ht="13.8" x14ac:dyDescent="0.25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ht="13.8" x14ac:dyDescent="0.25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ht="13.8" x14ac:dyDescent="0.25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ht="13.8" x14ac:dyDescent="0.25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ht="13.8" x14ac:dyDescent="0.25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ht="13.8" x14ac:dyDescent="0.25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ht="13.8" x14ac:dyDescent="0.25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ht="13.8" x14ac:dyDescent="0.25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ht="13.8" x14ac:dyDescent="0.25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ht="13.8" x14ac:dyDescent="0.25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ht="13.8" x14ac:dyDescent="0.25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ht="13.8" x14ac:dyDescent="0.25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ht="13.8" x14ac:dyDescent="0.25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ht="13.8" x14ac:dyDescent="0.25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ht="13.8" x14ac:dyDescent="0.25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ht="13.8" x14ac:dyDescent="0.25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ht="13.8" x14ac:dyDescent="0.25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ht="13.8" x14ac:dyDescent="0.25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ht="13.8" x14ac:dyDescent="0.25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ht="13.8" x14ac:dyDescent="0.25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ht="13.8" x14ac:dyDescent="0.25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ht="13.8" x14ac:dyDescent="0.25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ht="13.8" x14ac:dyDescent="0.25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ht="13.8" x14ac:dyDescent="0.25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ht="13.8" x14ac:dyDescent="0.25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ht="13.8" x14ac:dyDescent="0.25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ht="13.8" x14ac:dyDescent="0.25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ht="13.8" x14ac:dyDescent="0.25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ht="13.8" x14ac:dyDescent="0.25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ht="13.8" x14ac:dyDescent="0.25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ht="13.8" x14ac:dyDescent="0.25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ht="13.8" x14ac:dyDescent="0.25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ht="13.8" x14ac:dyDescent="0.25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ht="13.8" x14ac:dyDescent="0.25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ht="13.8" x14ac:dyDescent="0.25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ht="13.8" x14ac:dyDescent="0.25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ht="13.8" x14ac:dyDescent="0.25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ht="13.8" x14ac:dyDescent="0.25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ht="13.8" x14ac:dyDescent="0.25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ht="13.8" x14ac:dyDescent="0.25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ht="13.8" x14ac:dyDescent="0.25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ht="13.8" x14ac:dyDescent="0.25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ht="13.8" x14ac:dyDescent="0.25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ht="13.8" x14ac:dyDescent="0.25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ht="13.8" x14ac:dyDescent="0.25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ht="13.8" x14ac:dyDescent="0.25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ht="13.8" x14ac:dyDescent="0.25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ht="13.8" x14ac:dyDescent="0.25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ht="13.8" x14ac:dyDescent="0.25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ht="13.8" x14ac:dyDescent="0.25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ht="13.8" x14ac:dyDescent="0.25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ht="13.8" x14ac:dyDescent="0.25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ht="13.8" x14ac:dyDescent="0.25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ht="13.8" x14ac:dyDescent="0.25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ht="13.8" x14ac:dyDescent="0.25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ht="13.8" x14ac:dyDescent="0.25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ht="13.8" x14ac:dyDescent="0.25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ht="13.8" x14ac:dyDescent="0.25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ht="13.8" x14ac:dyDescent="0.25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ht="13.8" x14ac:dyDescent="0.25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ht="13.8" x14ac:dyDescent="0.25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ht="13.8" x14ac:dyDescent="0.25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ht="13.8" x14ac:dyDescent="0.25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ht="13.8" x14ac:dyDescent="0.25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ht="13.8" x14ac:dyDescent="0.25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ht="13.8" x14ac:dyDescent="0.25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ht="13.8" x14ac:dyDescent="0.25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ht="13.8" x14ac:dyDescent="0.25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ht="13.8" x14ac:dyDescent="0.25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ht="13.8" x14ac:dyDescent="0.25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ht="13.8" x14ac:dyDescent="0.25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ht="13.8" x14ac:dyDescent="0.25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ht="13.8" x14ac:dyDescent="0.25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ht="13.8" x14ac:dyDescent="0.25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ht="13.8" x14ac:dyDescent="0.25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ht="13.8" x14ac:dyDescent="0.25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ht="13.8" x14ac:dyDescent="0.25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ht="13.8" x14ac:dyDescent="0.25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ht="13.8" x14ac:dyDescent="0.25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ht="13.8" x14ac:dyDescent="0.25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ht="13.8" x14ac:dyDescent="0.25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ht="13.8" x14ac:dyDescent="0.25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ht="13.8" x14ac:dyDescent="0.25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ht="13.8" x14ac:dyDescent="0.25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ht="13.8" x14ac:dyDescent="0.25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ht="13.8" x14ac:dyDescent="0.25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ht="13.8" x14ac:dyDescent="0.25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ht="13.8" x14ac:dyDescent="0.25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ht="13.8" x14ac:dyDescent="0.25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ht="13.8" x14ac:dyDescent="0.25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ht="13.8" x14ac:dyDescent="0.25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ht="13.8" x14ac:dyDescent="0.25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ht="13.8" x14ac:dyDescent="0.25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ht="13.8" x14ac:dyDescent="0.25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ht="13.8" x14ac:dyDescent="0.25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ht="13.8" x14ac:dyDescent="0.25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ht="13.8" x14ac:dyDescent="0.25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ht="13.8" x14ac:dyDescent="0.25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ht="13.8" x14ac:dyDescent="0.25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ht="13.8" x14ac:dyDescent="0.25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ht="13.8" x14ac:dyDescent="0.25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ht="13.8" x14ac:dyDescent="0.25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ht="13.8" x14ac:dyDescent="0.25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ht="13.8" x14ac:dyDescent="0.25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ht="13.8" x14ac:dyDescent="0.25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ht="13.8" x14ac:dyDescent="0.25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ht="13.8" x14ac:dyDescent="0.25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ht="13.8" x14ac:dyDescent="0.25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ht="13.8" x14ac:dyDescent="0.25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ht="13.8" x14ac:dyDescent="0.25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ht="13.8" x14ac:dyDescent="0.25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ht="13.8" x14ac:dyDescent="0.25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ht="13.8" x14ac:dyDescent="0.25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ht="13.8" x14ac:dyDescent="0.25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ht="13.8" x14ac:dyDescent="0.25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ht="13.8" x14ac:dyDescent="0.25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ht="13.8" x14ac:dyDescent="0.25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ht="13.8" x14ac:dyDescent="0.25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ht="13.8" x14ac:dyDescent="0.25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ht="13.8" x14ac:dyDescent="0.25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ht="13.8" x14ac:dyDescent="0.25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ht="13.8" x14ac:dyDescent="0.25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ht="13.8" x14ac:dyDescent="0.25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ht="13.8" x14ac:dyDescent="0.25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ht="13.8" x14ac:dyDescent="0.25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ht="13.8" x14ac:dyDescent="0.25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ht="13.8" x14ac:dyDescent="0.25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ht="13.8" x14ac:dyDescent="0.25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ht="13.8" x14ac:dyDescent="0.25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ht="13.8" x14ac:dyDescent="0.25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ht="13.8" x14ac:dyDescent="0.25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ht="13.8" x14ac:dyDescent="0.25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ht="13.8" x14ac:dyDescent="0.25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ht="13.8" x14ac:dyDescent="0.25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ht="13.8" x14ac:dyDescent="0.25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ht="13.8" x14ac:dyDescent="0.25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ht="13.8" x14ac:dyDescent="0.25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ht="13.8" x14ac:dyDescent="0.25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ht="13.8" x14ac:dyDescent="0.25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ht="13.8" x14ac:dyDescent="0.25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ht="13.8" x14ac:dyDescent="0.25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ht="13.8" x14ac:dyDescent="0.25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ht="13.8" x14ac:dyDescent="0.25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ht="13.8" x14ac:dyDescent="0.25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ht="13.8" x14ac:dyDescent="0.25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ht="13.8" x14ac:dyDescent="0.25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ht="13.8" x14ac:dyDescent="0.25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ht="13.8" x14ac:dyDescent="0.25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ht="13.8" x14ac:dyDescent="0.25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ht="13.8" x14ac:dyDescent="0.25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ht="13.8" x14ac:dyDescent="0.25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ht="13.8" x14ac:dyDescent="0.25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ht="13.8" x14ac:dyDescent="0.25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ht="13.8" x14ac:dyDescent="0.25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ht="13.8" x14ac:dyDescent="0.25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ht="13.8" x14ac:dyDescent="0.25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ht="13.8" x14ac:dyDescent="0.25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ht="13.8" x14ac:dyDescent="0.25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ht="13.8" x14ac:dyDescent="0.25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ht="13.8" x14ac:dyDescent="0.25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ht="13.8" x14ac:dyDescent="0.25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ht="13.8" x14ac:dyDescent="0.25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ht="13.8" x14ac:dyDescent="0.25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ht="13.8" x14ac:dyDescent="0.25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ht="13.8" x14ac:dyDescent="0.25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ht="13.8" x14ac:dyDescent="0.25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ht="13.8" x14ac:dyDescent="0.25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ht="13.8" x14ac:dyDescent="0.25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ht="13.8" x14ac:dyDescent="0.25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ht="13.8" x14ac:dyDescent="0.25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ht="13.8" x14ac:dyDescent="0.25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ht="13.8" x14ac:dyDescent="0.25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ht="13.8" x14ac:dyDescent="0.25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ht="13.8" x14ac:dyDescent="0.25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ht="13.8" x14ac:dyDescent="0.25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ht="13.8" x14ac:dyDescent="0.25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ht="13.8" x14ac:dyDescent="0.25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ht="13.8" x14ac:dyDescent="0.25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ht="13.8" x14ac:dyDescent="0.25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ht="13.8" x14ac:dyDescent="0.25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ht="13.8" x14ac:dyDescent="0.25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ht="13.8" x14ac:dyDescent="0.25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ht="13.8" x14ac:dyDescent="0.25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ht="13.8" x14ac:dyDescent="0.25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ht="13.8" x14ac:dyDescent="0.25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ht="13.8" x14ac:dyDescent="0.25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ht="13.8" x14ac:dyDescent="0.25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ht="13.8" x14ac:dyDescent="0.25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ht="13.8" x14ac:dyDescent="0.25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ht="13.8" x14ac:dyDescent="0.25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ht="13.8" x14ac:dyDescent="0.25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ht="13.8" x14ac:dyDescent="0.25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ht="13.8" x14ac:dyDescent="0.25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ht="13.8" x14ac:dyDescent="0.25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ht="13.8" x14ac:dyDescent="0.25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ht="13.8" x14ac:dyDescent="0.25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ht="13.8" x14ac:dyDescent="0.25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ht="13.8" x14ac:dyDescent="0.25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ht="13.8" x14ac:dyDescent="0.25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ht="13.8" x14ac:dyDescent="0.25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ht="13.8" x14ac:dyDescent="0.25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ht="13.8" x14ac:dyDescent="0.25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ht="13.8" x14ac:dyDescent="0.25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ht="13.8" x14ac:dyDescent="0.25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ht="13.8" x14ac:dyDescent="0.25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ht="13.8" x14ac:dyDescent="0.25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ht="13.8" x14ac:dyDescent="0.25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ht="13.8" x14ac:dyDescent="0.25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ht="13.8" x14ac:dyDescent="0.25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ht="13.8" x14ac:dyDescent="0.25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ht="13.8" x14ac:dyDescent="0.25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ht="13.8" x14ac:dyDescent="0.25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ht="13.8" x14ac:dyDescent="0.25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ht="13.8" x14ac:dyDescent="0.25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ht="13.8" x14ac:dyDescent="0.25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ht="13.8" x14ac:dyDescent="0.25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ht="13.8" x14ac:dyDescent="0.25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ht="13.8" x14ac:dyDescent="0.25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ht="13.8" x14ac:dyDescent="0.25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ht="13.8" x14ac:dyDescent="0.25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ht="13.8" x14ac:dyDescent="0.25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ht="13.8" x14ac:dyDescent="0.25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ht="13.8" x14ac:dyDescent="0.25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ht="13.8" x14ac:dyDescent="0.25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ht="13.8" x14ac:dyDescent="0.25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ht="13.8" x14ac:dyDescent="0.25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ht="13.8" x14ac:dyDescent="0.25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ht="13.8" x14ac:dyDescent="0.25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ht="13.8" x14ac:dyDescent="0.25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ht="13.8" x14ac:dyDescent="0.25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ht="13.8" x14ac:dyDescent="0.25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ht="13.8" x14ac:dyDescent="0.25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ht="13.8" x14ac:dyDescent="0.25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ht="13.8" x14ac:dyDescent="0.25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ht="13.8" x14ac:dyDescent="0.25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ht="13.8" x14ac:dyDescent="0.25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ht="13.8" x14ac:dyDescent="0.25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ht="13.8" x14ac:dyDescent="0.25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ht="13.8" x14ac:dyDescent="0.25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ht="13.8" x14ac:dyDescent="0.25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ht="13.8" x14ac:dyDescent="0.25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ht="13.8" x14ac:dyDescent="0.25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ht="13.8" x14ac:dyDescent="0.25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ht="13.8" x14ac:dyDescent="0.25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ht="13.8" x14ac:dyDescent="0.25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ht="13.8" x14ac:dyDescent="0.25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ht="13.8" x14ac:dyDescent="0.25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ht="13.8" x14ac:dyDescent="0.25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ht="13.8" x14ac:dyDescent="0.25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ht="13.8" x14ac:dyDescent="0.25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ht="13.8" x14ac:dyDescent="0.25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ht="13.8" x14ac:dyDescent="0.25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ht="13.8" x14ac:dyDescent="0.25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ht="13.8" x14ac:dyDescent="0.25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ht="13.8" x14ac:dyDescent="0.25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ht="13.8" x14ac:dyDescent="0.25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ht="13.8" x14ac:dyDescent="0.25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ht="13.8" x14ac:dyDescent="0.25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ht="13.8" x14ac:dyDescent="0.25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ht="13.8" x14ac:dyDescent="0.25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ht="13.8" x14ac:dyDescent="0.25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ht="13.8" x14ac:dyDescent="0.25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ht="13.8" x14ac:dyDescent="0.25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ht="13.8" x14ac:dyDescent="0.25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ht="13.8" x14ac:dyDescent="0.25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ht="13.8" x14ac:dyDescent="0.25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ht="13.8" x14ac:dyDescent="0.25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ht="13.8" x14ac:dyDescent="0.25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ht="13.8" x14ac:dyDescent="0.25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ht="13.8" x14ac:dyDescent="0.25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ht="13.8" x14ac:dyDescent="0.25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ht="13.8" x14ac:dyDescent="0.25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ht="13.8" x14ac:dyDescent="0.25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ht="13.8" x14ac:dyDescent="0.25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ht="13.8" x14ac:dyDescent="0.25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ht="13.8" x14ac:dyDescent="0.25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ht="13.8" x14ac:dyDescent="0.25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ht="13.8" x14ac:dyDescent="0.25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ht="13.8" x14ac:dyDescent="0.25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ht="13.8" x14ac:dyDescent="0.25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ht="13.8" x14ac:dyDescent="0.25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ht="13.8" x14ac:dyDescent="0.25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ht="13.8" x14ac:dyDescent="0.25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ht="13.8" x14ac:dyDescent="0.25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ht="13.8" x14ac:dyDescent="0.25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ht="13.8" x14ac:dyDescent="0.25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ht="13.8" x14ac:dyDescent="0.25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ht="13.8" x14ac:dyDescent="0.25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ht="13.8" x14ac:dyDescent="0.25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ht="13.8" x14ac:dyDescent="0.25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ht="13.8" x14ac:dyDescent="0.25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ht="13.8" x14ac:dyDescent="0.25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ht="13.8" x14ac:dyDescent="0.25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ht="13.8" x14ac:dyDescent="0.25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ht="13.8" x14ac:dyDescent="0.25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ht="13.8" x14ac:dyDescent="0.25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ht="13.8" x14ac:dyDescent="0.25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ht="13.8" x14ac:dyDescent="0.25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ht="13.8" x14ac:dyDescent="0.25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ht="13.8" x14ac:dyDescent="0.25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ht="13.8" x14ac:dyDescent="0.25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ht="13.8" x14ac:dyDescent="0.25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ht="13.8" x14ac:dyDescent="0.25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ht="13.8" x14ac:dyDescent="0.25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ht="13.8" x14ac:dyDescent="0.25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ht="13.8" x14ac:dyDescent="0.25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ht="13.8" x14ac:dyDescent="0.25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ht="13.8" x14ac:dyDescent="0.25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ht="13.8" x14ac:dyDescent="0.25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ht="13.8" x14ac:dyDescent="0.25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ht="13.8" x14ac:dyDescent="0.25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ht="13.8" x14ac:dyDescent="0.25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ht="13.8" x14ac:dyDescent="0.25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ht="13.8" x14ac:dyDescent="0.25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ht="13.8" x14ac:dyDescent="0.25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ht="13.8" x14ac:dyDescent="0.25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ht="13.8" x14ac:dyDescent="0.25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ht="13.8" x14ac:dyDescent="0.25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ht="13.8" x14ac:dyDescent="0.25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ht="13.8" x14ac:dyDescent="0.25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ht="13.8" x14ac:dyDescent="0.25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ht="13.8" x14ac:dyDescent="0.25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ht="13.8" x14ac:dyDescent="0.25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ht="13.8" x14ac:dyDescent="0.25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ht="13.8" x14ac:dyDescent="0.25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ht="13.8" x14ac:dyDescent="0.25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ht="13.8" x14ac:dyDescent="0.25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ht="13.8" x14ac:dyDescent="0.25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ht="13.8" x14ac:dyDescent="0.25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ht="13.8" x14ac:dyDescent="0.25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ht="13.8" x14ac:dyDescent="0.25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ht="13.8" x14ac:dyDescent="0.25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ht="13.8" x14ac:dyDescent="0.25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ht="13.8" x14ac:dyDescent="0.25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ht="13.8" x14ac:dyDescent="0.25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ht="13.8" x14ac:dyDescent="0.25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ht="13.8" x14ac:dyDescent="0.25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ht="13.8" x14ac:dyDescent="0.25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ht="13.8" x14ac:dyDescent="0.25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ht="13.8" x14ac:dyDescent="0.25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ht="13.8" x14ac:dyDescent="0.25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ht="13.8" x14ac:dyDescent="0.25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ht="13.8" x14ac:dyDescent="0.25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ht="13.8" x14ac:dyDescent="0.25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ht="13.8" x14ac:dyDescent="0.25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ht="13.8" x14ac:dyDescent="0.25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ht="13.8" x14ac:dyDescent="0.25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ht="13.8" x14ac:dyDescent="0.25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ht="13.8" x14ac:dyDescent="0.25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ht="13.8" x14ac:dyDescent="0.25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ht="13.8" x14ac:dyDescent="0.25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ht="13.8" x14ac:dyDescent="0.25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ht="13.8" x14ac:dyDescent="0.25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ht="13.8" x14ac:dyDescent="0.25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ht="13.8" x14ac:dyDescent="0.25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ht="13.8" x14ac:dyDescent="0.25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ht="13.8" x14ac:dyDescent="0.25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ht="13.8" x14ac:dyDescent="0.25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ht="13.8" x14ac:dyDescent="0.25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ht="13.8" x14ac:dyDescent="0.25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ht="13.8" x14ac:dyDescent="0.25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ht="13.8" x14ac:dyDescent="0.25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ht="13.8" x14ac:dyDescent="0.25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ht="13.8" x14ac:dyDescent="0.25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ht="13.8" x14ac:dyDescent="0.25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ht="13.8" x14ac:dyDescent="0.25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ht="13.8" x14ac:dyDescent="0.25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ht="13.8" x14ac:dyDescent="0.25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ht="13.8" x14ac:dyDescent="0.25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ht="13.8" x14ac:dyDescent="0.25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ht="13.8" x14ac:dyDescent="0.25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ht="13.8" x14ac:dyDescent="0.25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ht="13.8" x14ac:dyDescent="0.25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ht="13.8" x14ac:dyDescent="0.25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ht="13.8" x14ac:dyDescent="0.25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ht="13.8" x14ac:dyDescent="0.25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ht="13.8" x14ac:dyDescent="0.25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ht="13.8" x14ac:dyDescent="0.25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ht="13.8" x14ac:dyDescent="0.25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ht="13.8" x14ac:dyDescent="0.25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ht="13.8" x14ac:dyDescent="0.25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ht="13.8" x14ac:dyDescent="0.25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ht="13.8" x14ac:dyDescent="0.25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ht="13.8" x14ac:dyDescent="0.25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ht="13.8" x14ac:dyDescent="0.25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ht="13.8" x14ac:dyDescent="0.25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ht="13.8" x14ac:dyDescent="0.25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ht="13.8" x14ac:dyDescent="0.25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ht="13.8" x14ac:dyDescent="0.25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ht="13.8" x14ac:dyDescent="0.25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ht="13.8" x14ac:dyDescent="0.25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ht="13.8" x14ac:dyDescent="0.25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ht="13.8" x14ac:dyDescent="0.25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ht="13.8" x14ac:dyDescent="0.25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ht="13.8" x14ac:dyDescent="0.25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ht="13.8" x14ac:dyDescent="0.25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ht="13.8" x14ac:dyDescent="0.25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ht="13.8" x14ac:dyDescent="0.25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ht="13.8" x14ac:dyDescent="0.25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ht="13.8" x14ac:dyDescent="0.25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ht="13.8" x14ac:dyDescent="0.25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ht="13.8" x14ac:dyDescent="0.25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ht="13.8" x14ac:dyDescent="0.25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ht="13.8" x14ac:dyDescent="0.25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ht="13.8" x14ac:dyDescent="0.25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ht="13.8" x14ac:dyDescent="0.25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ht="13.8" x14ac:dyDescent="0.25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ht="13.8" x14ac:dyDescent="0.25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ht="13.8" x14ac:dyDescent="0.25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ht="13.8" x14ac:dyDescent="0.25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ht="13.8" x14ac:dyDescent="0.25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ht="13.8" x14ac:dyDescent="0.25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ht="13.8" x14ac:dyDescent="0.25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ht="13.8" x14ac:dyDescent="0.25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ht="13.8" x14ac:dyDescent="0.25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ht="13.8" x14ac:dyDescent="0.25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ht="13.8" x14ac:dyDescent="0.25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ht="13.8" x14ac:dyDescent="0.25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ht="13.8" x14ac:dyDescent="0.25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ht="13.8" x14ac:dyDescent="0.25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ht="13.8" x14ac:dyDescent="0.25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ht="13.8" x14ac:dyDescent="0.25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ht="13.8" x14ac:dyDescent="0.25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ht="13.8" x14ac:dyDescent="0.25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ht="13.8" x14ac:dyDescent="0.25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ht="13.8" x14ac:dyDescent="0.25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ht="13.8" x14ac:dyDescent="0.25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ht="13.8" x14ac:dyDescent="0.25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ht="13.8" x14ac:dyDescent="0.25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ht="13.8" x14ac:dyDescent="0.25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ht="13.8" x14ac:dyDescent="0.25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ht="13.8" x14ac:dyDescent="0.25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ht="13.8" x14ac:dyDescent="0.25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ht="13.8" x14ac:dyDescent="0.25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ht="13.8" x14ac:dyDescent="0.25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ht="13.8" x14ac:dyDescent="0.25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ht="13.8" x14ac:dyDescent="0.25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ht="13.8" x14ac:dyDescent="0.25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ht="13.8" x14ac:dyDescent="0.25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ht="13.8" x14ac:dyDescent="0.25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ht="13.8" x14ac:dyDescent="0.25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ht="13.8" x14ac:dyDescent="0.25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ht="13.8" x14ac:dyDescent="0.25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ht="13.8" x14ac:dyDescent="0.25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ht="13.8" x14ac:dyDescent="0.25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ht="13.8" x14ac:dyDescent="0.25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ht="13.8" x14ac:dyDescent="0.25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ht="13.8" x14ac:dyDescent="0.25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ht="13.8" x14ac:dyDescent="0.25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ht="13.8" x14ac:dyDescent="0.25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ht="13.8" x14ac:dyDescent="0.25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ht="13.8" x14ac:dyDescent="0.25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ht="13.8" x14ac:dyDescent="0.25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ht="13.8" x14ac:dyDescent="0.25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ht="13.8" x14ac:dyDescent="0.25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ht="13.8" x14ac:dyDescent="0.25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ht="13.8" x14ac:dyDescent="0.25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ht="13.8" x14ac:dyDescent="0.25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ht="13.8" x14ac:dyDescent="0.25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ht="13.8" x14ac:dyDescent="0.25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ht="13.8" x14ac:dyDescent="0.25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ht="13.8" x14ac:dyDescent="0.25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ht="13.8" x14ac:dyDescent="0.25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ht="13.8" x14ac:dyDescent="0.25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ht="13.8" x14ac:dyDescent="0.25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ht="13.8" x14ac:dyDescent="0.25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ht="13.8" x14ac:dyDescent="0.25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ht="13.8" x14ac:dyDescent="0.25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ht="13.8" x14ac:dyDescent="0.25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ht="13.8" x14ac:dyDescent="0.25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ht="13.8" x14ac:dyDescent="0.25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ht="13.8" x14ac:dyDescent="0.25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ht="13.8" x14ac:dyDescent="0.25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ht="13.8" x14ac:dyDescent="0.25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ht="13.8" x14ac:dyDescent="0.25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ht="13.8" x14ac:dyDescent="0.25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ht="13.8" x14ac:dyDescent="0.25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ht="13.8" x14ac:dyDescent="0.25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ht="13.8" x14ac:dyDescent="0.25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ht="13.8" x14ac:dyDescent="0.25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ht="13.8" x14ac:dyDescent="0.25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ht="13.8" x14ac:dyDescent="0.25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ht="13.8" x14ac:dyDescent="0.25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ht="13.8" x14ac:dyDescent="0.25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ht="13.8" x14ac:dyDescent="0.25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ht="13.8" x14ac:dyDescent="0.25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ht="13.8" x14ac:dyDescent="0.25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ht="13.8" x14ac:dyDescent="0.25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ht="13.8" x14ac:dyDescent="0.25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ht="13.8" x14ac:dyDescent="0.25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ht="13.8" x14ac:dyDescent="0.25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ht="13.8" x14ac:dyDescent="0.25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ht="13.8" x14ac:dyDescent="0.25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ht="13.8" x14ac:dyDescent="0.25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ht="13.8" x14ac:dyDescent="0.25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ht="13.8" x14ac:dyDescent="0.25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ht="13.8" x14ac:dyDescent="0.25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ht="13.8" x14ac:dyDescent="0.25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ht="13.8" x14ac:dyDescent="0.25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ht="13.8" x14ac:dyDescent="0.25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ht="13.8" x14ac:dyDescent="0.25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ht="13.8" x14ac:dyDescent="0.25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ht="13.8" x14ac:dyDescent="0.25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ht="13.8" x14ac:dyDescent="0.25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ht="13.8" x14ac:dyDescent="0.25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ht="13.8" x14ac:dyDescent="0.25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ht="13.8" x14ac:dyDescent="0.25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ht="13.8" x14ac:dyDescent="0.25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ht="13.8" x14ac:dyDescent="0.25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ht="13.8" x14ac:dyDescent="0.25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ht="13.8" x14ac:dyDescent="0.25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ht="13.8" x14ac:dyDescent="0.25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ht="13.8" x14ac:dyDescent="0.25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ht="13.8" x14ac:dyDescent="0.25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ht="13.8" x14ac:dyDescent="0.25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ht="13.8" x14ac:dyDescent="0.25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ht="13.8" x14ac:dyDescent="0.25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ht="13.8" x14ac:dyDescent="0.25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ht="13.8" x14ac:dyDescent="0.25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ht="13.8" x14ac:dyDescent="0.25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ht="13.8" x14ac:dyDescent="0.25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ht="13.8" x14ac:dyDescent="0.25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ht="13.8" x14ac:dyDescent="0.25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ht="13.8" x14ac:dyDescent="0.25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ht="13.8" x14ac:dyDescent="0.25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ht="13.8" x14ac:dyDescent="0.25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ht="13.8" x14ac:dyDescent="0.25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ht="13.8" x14ac:dyDescent="0.25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ht="13.8" x14ac:dyDescent="0.25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ht="13.8" x14ac:dyDescent="0.25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ht="13.8" x14ac:dyDescent="0.25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ht="13.8" x14ac:dyDescent="0.25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ht="13.8" x14ac:dyDescent="0.25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ht="13.8" x14ac:dyDescent="0.25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ht="13.8" x14ac:dyDescent="0.25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ht="13.8" x14ac:dyDescent="0.25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ht="13.8" x14ac:dyDescent="0.25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ht="13.8" x14ac:dyDescent="0.25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ht="13.8" x14ac:dyDescent="0.25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ht="13.8" x14ac:dyDescent="0.25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ht="13.8" x14ac:dyDescent="0.25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ht="13.8" x14ac:dyDescent="0.25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ht="13.8" x14ac:dyDescent="0.25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ht="13.8" x14ac:dyDescent="0.25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ht="13.8" x14ac:dyDescent="0.25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ht="13.8" x14ac:dyDescent="0.25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ht="13.8" x14ac:dyDescent="0.25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ht="13.8" x14ac:dyDescent="0.25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ht="13.8" x14ac:dyDescent="0.25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ht="13.8" x14ac:dyDescent="0.25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ht="13.8" x14ac:dyDescent="0.25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ht="13.8" x14ac:dyDescent="0.25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ht="13.8" x14ac:dyDescent="0.25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ht="13.8" x14ac:dyDescent="0.25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ht="13.8" x14ac:dyDescent="0.25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ht="13.8" x14ac:dyDescent="0.25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ht="13.8" x14ac:dyDescent="0.25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ht="13.8" x14ac:dyDescent="0.25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ht="13.8" x14ac:dyDescent="0.25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ht="13.8" x14ac:dyDescent="0.25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ht="13.8" x14ac:dyDescent="0.25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ht="13.8" x14ac:dyDescent="0.25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ht="13.8" x14ac:dyDescent="0.25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ht="13.8" x14ac:dyDescent="0.25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ht="13.8" x14ac:dyDescent="0.25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ht="13.8" x14ac:dyDescent="0.25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ht="13.8" x14ac:dyDescent="0.25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ht="13.8" x14ac:dyDescent="0.25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ht="13.8" x14ac:dyDescent="0.25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ht="13.8" x14ac:dyDescent="0.25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ht="13.8" x14ac:dyDescent="0.25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ht="13.8" x14ac:dyDescent="0.25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ht="13.8" x14ac:dyDescent="0.25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ht="13.8" x14ac:dyDescent="0.25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ht="13.8" x14ac:dyDescent="0.25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ht="13.8" x14ac:dyDescent="0.25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ht="13.8" x14ac:dyDescent="0.25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ht="13.8" x14ac:dyDescent="0.25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ht="13.8" x14ac:dyDescent="0.25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ht="13.8" x14ac:dyDescent="0.25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ht="13.8" x14ac:dyDescent="0.25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ht="13.8" x14ac:dyDescent="0.25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ht="13.8" x14ac:dyDescent="0.25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ht="13.8" x14ac:dyDescent="0.25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ht="13.8" x14ac:dyDescent="0.25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ht="13.8" x14ac:dyDescent="0.25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ht="13.8" x14ac:dyDescent="0.25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ht="13.8" x14ac:dyDescent="0.25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ht="13.8" x14ac:dyDescent="0.25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ht="13.8" x14ac:dyDescent="0.25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ht="13.8" x14ac:dyDescent="0.25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ht="13.8" x14ac:dyDescent="0.25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ht="13.8" x14ac:dyDescent="0.25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ht="13.8" x14ac:dyDescent="0.25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ht="13.8" x14ac:dyDescent="0.25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ht="13.8" x14ac:dyDescent="0.25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ht="13.8" x14ac:dyDescent="0.25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ht="13.8" x14ac:dyDescent="0.25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ht="13.8" x14ac:dyDescent="0.25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ht="13.8" x14ac:dyDescent="0.25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ht="13.8" x14ac:dyDescent="0.25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ht="13.8" x14ac:dyDescent="0.25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ht="13.8" x14ac:dyDescent="0.25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ht="13.8" x14ac:dyDescent="0.25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ht="13.8" x14ac:dyDescent="0.25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ht="13.8" x14ac:dyDescent="0.25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ht="13.8" x14ac:dyDescent="0.25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ht="13.8" x14ac:dyDescent="0.25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ht="13.8" x14ac:dyDescent="0.25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ht="13.8" x14ac:dyDescent="0.25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ht="13.8" x14ac:dyDescent="0.25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ht="13.8" x14ac:dyDescent="0.25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ht="13.8" x14ac:dyDescent="0.25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ht="13.8" x14ac:dyDescent="0.25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ht="13.8" x14ac:dyDescent="0.25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ht="13.8" x14ac:dyDescent="0.25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ht="13.8" x14ac:dyDescent="0.25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ht="13.8" x14ac:dyDescent="0.25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ht="13.8" x14ac:dyDescent="0.25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ht="13.8" x14ac:dyDescent="0.25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ht="13.8" x14ac:dyDescent="0.25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ht="13.8" x14ac:dyDescent="0.25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ht="13.8" x14ac:dyDescent="0.25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ht="13.8" x14ac:dyDescent="0.25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ht="13.8" x14ac:dyDescent="0.25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ht="13.8" x14ac:dyDescent="0.25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ht="13.8" x14ac:dyDescent="0.25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ht="13.8" x14ac:dyDescent="0.25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ht="13.8" x14ac:dyDescent="0.25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ht="13.8" x14ac:dyDescent="0.25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ht="13.8" x14ac:dyDescent="0.25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ht="13.8" x14ac:dyDescent="0.25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ht="13.8" x14ac:dyDescent="0.25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ht="13.8" x14ac:dyDescent="0.25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ht="13.8" x14ac:dyDescent="0.25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ht="13.8" x14ac:dyDescent="0.25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ht="13.8" x14ac:dyDescent="0.25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ht="13.8" x14ac:dyDescent="0.25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ht="13.8" x14ac:dyDescent="0.25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ht="13.8" x14ac:dyDescent="0.25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ht="13.8" x14ac:dyDescent="0.25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ht="13.8" x14ac:dyDescent="0.25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ht="13.8" x14ac:dyDescent="0.25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ht="13.8" x14ac:dyDescent="0.25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ht="13.8" x14ac:dyDescent="0.25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ht="13.8" x14ac:dyDescent="0.25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ht="13.8" x14ac:dyDescent="0.25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ht="13.8" x14ac:dyDescent="0.25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ht="13.8" x14ac:dyDescent="0.25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ht="13.8" x14ac:dyDescent="0.25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ht="13.8" x14ac:dyDescent="0.25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ht="13.8" x14ac:dyDescent="0.25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ht="13.8" x14ac:dyDescent="0.25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ht="13.8" x14ac:dyDescent="0.25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ht="13.8" x14ac:dyDescent="0.25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ht="13.8" x14ac:dyDescent="0.25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ht="13.8" x14ac:dyDescent="0.25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ht="13.8" x14ac:dyDescent="0.25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ht="13.8" x14ac:dyDescent="0.25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ht="13.8" x14ac:dyDescent="0.25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ht="13.8" x14ac:dyDescent="0.25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ht="13.8" x14ac:dyDescent="0.25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ht="13.8" x14ac:dyDescent="0.25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ht="13.8" x14ac:dyDescent="0.25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ht="13.8" x14ac:dyDescent="0.25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ht="13.8" x14ac:dyDescent="0.25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ht="13.8" x14ac:dyDescent="0.25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ht="13.8" x14ac:dyDescent="0.25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ht="13.8" x14ac:dyDescent="0.25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ht="13.8" x14ac:dyDescent="0.25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ht="13.8" x14ac:dyDescent="0.25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ht="13.8" x14ac:dyDescent="0.25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ht="13.8" x14ac:dyDescent="0.25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ht="13.8" x14ac:dyDescent="0.25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ht="13.8" x14ac:dyDescent="0.25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ht="13.8" x14ac:dyDescent="0.25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ht="13.8" x14ac:dyDescent="0.25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ht="13.8" x14ac:dyDescent="0.25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ht="13.8" x14ac:dyDescent="0.25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ht="13.8" x14ac:dyDescent="0.25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ht="13.8" x14ac:dyDescent="0.25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ht="13.8" x14ac:dyDescent="0.25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ht="13.8" x14ac:dyDescent="0.25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ht="13.8" x14ac:dyDescent="0.25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ht="13.8" x14ac:dyDescent="0.25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ht="13.8" x14ac:dyDescent="0.25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ht="13.8" x14ac:dyDescent="0.25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ht="13.8" x14ac:dyDescent="0.25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ht="13.8" x14ac:dyDescent="0.25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ht="13.8" x14ac:dyDescent="0.25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ht="13.8" x14ac:dyDescent="0.25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ht="13.8" x14ac:dyDescent="0.25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ht="13.8" x14ac:dyDescent="0.25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ht="13.8" x14ac:dyDescent="0.25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ht="13.8" x14ac:dyDescent="0.25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ht="13.8" x14ac:dyDescent="0.25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ht="13.8" x14ac:dyDescent="0.25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ht="13.8" x14ac:dyDescent="0.25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ht="13.8" x14ac:dyDescent="0.25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ht="13.8" x14ac:dyDescent="0.25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ht="13.8" x14ac:dyDescent="0.25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ht="13.8" x14ac:dyDescent="0.25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ht="13.8" x14ac:dyDescent="0.25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ht="13.8" x14ac:dyDescent="0.25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ht="13.8" x14ac:dyDescent="0.25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ht="13.8" x14ac:dyDescent="0.25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ht="13.8" x14ac:dyDescent="0.25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ht="13.8" x14ac:dyDescent="0.25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ht="13.8" x14ac:dyDescent="0.25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ht="13.8" x14ac:dyDescent="0.25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ht="13.8" x14ac:dyDescent="0.25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ht="13.8" x14ac:dyDescent="0.25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ht="13.8" x14ac:dyDescent="0.25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ht="13.8" x14ac:dyDescent="0.25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ht="13.8" x14ac:dyDescent="0.25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ht="13.8" x14ac:dyDescent="0.25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ht="13.8" x14ac:dyDescent="0.25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ht="13.8" x14ac:dyDescent="0.25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ht="13.8" x14ac:dyDescent="0.25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ht="13.8" x14ac:dyDescent="0.25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ht="13.8" x14ac:dyDescent="0.25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ht="13.8" x14ac:dyDescent="0.25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ht="13.8" x14ac:dyDescent="0.25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ht="13.8" x14ac:dyDescent="0.25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ht="13.8" x14ac:dyDescent="0.25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ht="13.8" x14ac:dyDescent="0.25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ht="13.8" x14ac:dyDescent="0.25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ht="13.8" x14ac:dyDescent="0.25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ht="13.8" x14ac:dyDescent="0.25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ht="13.8" x14ac:dyDescent="0.25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ht="13.8" x14ac:dyDescent="0.25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ht="13.8" x14ac:dyDescent="0.25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ht="13.8" x14ac:dyDescent="0.25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ht="13.8" x14ac:dyDescent="0.25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ht="13.8" x14ac:dyDescent="0.25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ht="13.8" x14ac:dyDescent="0.25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ht="13.8" x14ac:dyDescent="0.25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ht="13.8" x14ac:dyDescent="0.25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ht="13.8" x14ac:dyDescent="0.25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ht="13.8" x14ac:dyDescent="0.25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ht="13.8" x14ac:dyDescent="0.25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ht="13.8" x14ac:dyDescent="0.25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ht="13.8" x14ac:dyDescent="0.25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ht="13.8" x14ac:dyDescent="0.25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ht="13.8" x14ac:dyDescent="0.25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ht="13.8" x14ac:dyDescent="0.25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ht="13.8" x14ac:dyDescent="0.25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ht="13.8" x14ac:dyDescent="0.25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ht="13.8" x14ac:dyDescent="0.25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ht="13.8" x14ac:dyDescent="0.25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ht="13.8" x14ac:dyDescent="0.25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ht="13.8" x14ac:dyDescent="0.25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ht="13.8" x14ac:dyDescent="0.25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ht="13.8" x14ac:dyDescent="0.25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ht="13.8" x14ac:dyDescent="0.25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ht="13.8" x14ac:dyDescent="0.25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ht="13.8" x14ac:dyDescent="0.25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ht="13.8" x14ac:dyDescent="0.25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ht="13.8" x14ac:dyDescent="0.25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ht="13.8" x14ac:dyDescent="0.25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ht="13.8" x14ac:dyDescent="0.25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ht="13.8" x14ac:dyDescent="0.25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ht="13.8" x14ac:dyDescent="0.25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ht="13.8" x14ac:dyDescent="0.25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ht="13.8" x14ac:dyDescent="0.25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ht="13.8" x14ac:dyDescent="0.25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ht="13.8" x14ac:dyDescent="0.25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ht="13.8" x14ac:dyDescent="0.25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ht="13.8" x14ac:dyDescent="0.25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ht="13.8" x14ac:dyDescent="0.25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ht="13.8" x14ac:dyDescent="0.25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ht="13.8" x14ac:dyDescent="0.25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ht="13.8" x14ac:dyDescent="0.25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ht="13.8" x14ac:dyDescent="0.25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ht="13.8" x14ac:dyDescent="0.25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ht="13.8" x14ac:dyDescent="0.25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ht="13.8" x14ac:dyDescent="0.25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ht="13.8" x14ac:dyDescent="0.25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ht="13.8" x14ac:dyDescent="0.25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ht="13.8" x14ac:dyDescent="0.25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ht="13.8" x14ac:dyDescent="0.25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ht="13.8" x14ac:dyDescent="0.25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ht="13.8" x14ac:dyDescent="0.25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ht="13.8" x14ac:dyDescent="0.25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ht="13.8" x14ac:dyDescent="0.25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ht="13.8" x14ac:dyDescent="0.25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ht="13.8" x14ac:dyDescent="0.25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ht="13.8" x14ac:dyDescent="0.25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ht="13.8" x14ac:dyDescent="0.25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ht="13.8" x14ac:dyDescent="0.25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ht="13.8" x14ac:dyDescent="0.25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ht="13.8" x14ac:dyDescent="0.25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ht="13.8" x14ac:dyDescent="0.25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ht="13.8" x14ac:dyDescent="0.25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ht="13.8" x14ac:dyDescent="0.25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ht="13.8" x14ac:dyDescent="0.25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ht="13.8" x14ac:dyDescent="0.25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ht="13.8" x14ac:dyDescent="0.25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ht="13.8" x14ac:dyDescent="0.25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ht="13.8" x14ac:dyDescent="0.25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ht="13.8" x14ac:dyDescent="0.25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ht="13.8" x14ac:dyDescent="0.25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ht="13.8" x14ac:dyDescent="0.25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ht="13.8" x14ac:dyDescent="0.25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ht="13.8" x14ac:dyDescent="0.25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ht="13.8" x14ac:dyDescent="0.25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ht="13.8" x14ac:dyDescent="0.25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ht="13.8" x14ac:dyDescent="0.25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ht="13.8" x14ac:dyDescent="0.25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ht="13.8" x14ac:dyDescent="0.25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ht="13.8" x14ac:dyDescent="0.25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ht="13.8" x14ac:dyDescent="0.25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ht="13.8" x14ac:dyDescent="0.25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ht="13.8" x14ac:dyDescent="0.25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ht="13.8" x14ac:dyDescent="0.25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ht="13.8" x14ac:dyDescent="0.25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ht="13.8" x14ac:dyDescent="0.25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ht="13.8" x14ac:dyDescent="0.25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ht="13.8" x14ac:dyDescent="0.25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ht="13.8" x14ac:dyDescent="0.25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ht="13.8" x14ac:dyDescent="0.25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ht="13.8" x14ac:dyDescent="0.25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ht="13.8" x14ac:dyDescent="0.25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ht="13.8" x14ac:dyDescent="0.25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ht="13.8" x14ac:dyDescent="0.25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ht="13.8" x14ac:dyDescent="0.25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ht="13.8" x14ac:dyDescent="0.25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ht="13.8" x14ac:dyDescent="0.25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ht="13.8" x14ac:dyDescent="0.25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ht="13.8" x14ac:dyDescent="0.25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ht="13.8" x14ac:dyDescent="0.25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ht="13.8" x14ac:dyDescent="0.25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ht="13.8" x14ac:dyDescent="0.25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ht="13.8" x14ac:dyDescent="0.25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ht="13.8" x14ac:dyDescent="0.25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ht="13.8" x14ac:dyDescent="0.25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ht="13.8" x14ac:dyDescent="0.25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ht="13.8" x14ac:dyDescent="0.25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ht="13.8" x14ac:dyDescent="0.25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ht="13.8" x14ac:dyDescent="0.25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ht="13.8" x14ac:dyDescent="0.25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ht="13.8" x14ac:dyDescent="0.25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ht="13.8" x14ac:dyDescent="0.25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ht="13.8" x14ac:dyDescent="0.25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ht="13.8" x14ac:dyDescent="0.25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ht="13.8" x14ac:dyDescent="0.25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ht="13.8" x14ac:dyDescent="0.25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ht="13.8" x14ac:dyDescent="0.25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ht="13.8" x14ac:dyDescent="0.25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ht="13.8" x14ac:dyDescent="0.25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ht="13.8" x14ac:dyDescent="0.25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ht="13.8" x14ac:dyDescent="0.25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ht="13.8" x14ac:dyDescent="0.25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ht="13.8" x14ac:dyDescent="0.25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ht="13.8" x14ac:dyDescent="0.25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ht="13.8" x14ac:dyDescent="0.25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ht="13.8" x14ac:dyDescent="0.25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ht="13.8" x14ac:dyDescent="0.25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ht="13.8" x14ac:dyDescent="0.25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ht="13.8" x14ac:dyDescent="0.25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ht="13.8" x14ac:dyDescent="0.25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ht="13.8" x14ac:dyDescent="0.25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ht="13.8" x14ac:dyDescent="0.25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ht="13.8" x14ac:dyDescent="0.25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ht="13.8" x14ac:dyDescent="0.25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ht="13.8" x14ac:dyDescent="0.25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ht="13.8" x14ac:dyDescent="0.25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ht="13.8" x14ac:dyDescent="0.25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ht="13.8" x14ac:dyDescent="0.25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ht="13.8" x14ac:dyDescent="0.25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ht="13.8" x14ac:dyDescent="0.25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ht="13.8" x14ac:dyDescent="0.25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ht="13.8" x14ac:dyDescent="0.25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ht="13.8" x14ac:dyDescent="0.25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ht="13.8" x14ac:dyDescent="0.25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ht="13.8" x14ac:dyDescent="0.25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ht="13.8" x14ac:dyDescent="0.25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ht="13.8" x14ac:dyDescent="0.25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ht="13.8" x14ac:dyDescent="0.25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ht="13.8" x14ac:dyDescent="0.25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ht="13.8" x14ac:dyDescent="0.25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ht="13.8" x14ac:dyDescent="0.25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ht="13.8" x14ac:dyDescent="0.25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ht="13.8" x14ac:dyDescent="0.25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ht="13.8" x14ac:dyDescent="0.25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ht="13.8" x14ac:dyDescent="0.25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ht="13.8" x14ac:dyDescent="0.25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ht="13.8" x14ac:dyDescent="0.25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ht="13.8" x14ac:dyDescent="0.25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ht="13.8" x14ac:dyDescent="0.25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ht="13.8" x14ac:dyDescent="0.25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ht="13.8" x14ac:dyDescent="0.25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ht="13.8" x14ac:dyDescent="0.25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ht="13.8" x14ac:dyDescent="0.25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ht="13.8" x14ac:dyDescent="0.25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ht="13.8" x14ac:dyDescent="0.25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ht="13.8" x14ac:dyDescent="0.25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ht="13.8" x14ac:dyDescent="0.25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ht="13.8" x14ac:dyDescent="0.25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ht="13.8" x14ac:dyDescent="0.25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ht="13.8" x14ac:dyDescent="0.25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ht="13.8" x14ac:dyDescent="0.25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ht="13.8" x14ac:dyDescent="0.25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ht="13.8" x14ac:dyDescent="0.25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ht="13.8" x14ac:dyDescent="0.25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ht="13.8" x14ac:dyDescent="0.25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ht="13.8" x14ac:dyDescent="0.25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ht="13.8" x14ac:dyDescent="0.25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ht="13.8" x14ac:dyDescent="0.25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ht="13.8" x14ac:dyDescent="0.25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ht="13.8" x14ac:dyDescent="0.25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ht="13.8" x14ac:dyDescent="0.25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ht="13.8" x14ac:dyDescent="0.25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ht="13.8" x14ac:dyDescent="0.25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ht="13.8" x14ac:dyDescent="0.25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ht="13.8" x14ac:dyDescent="0.25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ht="13.8" x14ac:dyDescent="0.25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ht="13.8" x14ac:dyDescent="0.25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ht="13.8" x14ac:dyDescent="0.25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ht="13.8" x14ac:dyDescent="0.25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ht="13.8" x14ac:dyDescent="0.25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ht="13.8" x14ac:dyDescent="0.25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ht="13.8" x14ac:dyDescent="0.25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ht="13.8" x14ac:dyDescent="0.25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ht="13.8" x14ac:dyDescent="0.25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ht="13.8" x14ac:dyDescent="0.25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ht="13.8" x14ac:dyDescent="0.25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ht="13.8" x14ac:dyDescent="0.25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ht="13.8" x14ac:dyDescent="0.25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ht="13.8" x14ac:dyDescent="0.25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ht="13.8" x14ac:dyDescent="0.25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ht="13.8" x14ac:dyDescent="0.25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ht="13.8" x14ac:dyDescent="0.25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ht="13.8" x14ac:dyDescent="0.25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ht="13.8" x14ac:dyDescent="0.25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ht="13.8" x14ac:dyDescent="0.25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ht="13.8" x14ac:dyDescent="0.25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ht="13.8" x14ac:dyDescent="0.25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ht="13.8" x14ac:dyDescent="0.25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ht="13.8" x14ac:dyDescent="0.25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ht="13.8" x14ac:dyDescent="0.25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ht="13.8" x14ac:dyDescent="0.25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ht="13.8" x14ac:dyDescent="0.25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ht="13.8" x14ac:dyDescent="0.25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ht="13.8" x14ac:dyDescent="0.25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ht="13.8" x14ac:dyDescent="0.25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ht="13.8" x14ac:dyDescent="0.25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ht="13.8" x14ac:dyDescent="0.25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ht="13.8" x14ac:dyDescent="0.25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ht="13.8" x14ac:dyDescent="0.25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ht="13.8" x14ac:dyDescent="0.25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ht="13.8" x14ac:dyDescent="0.25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ht="13.8" x14ac:dyDescent="0.25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ht="13.8" x14ac:dyDescent="0.25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ht="13.8" x14ac:dyDescent="0.25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ht="13.8" x14ac:dyDescent="0.25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ht="13.8" x14ac:dyDescent="0.25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ht="13.8" x14ac:dyDescent="0.25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ht="13.8" x14ac:dyDescent="0.25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ht="13.8" x14ac:dyDescent="0.25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ht="13.8" x14ac:dyDescent="0.25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ht="13.8" x14ac:dyDescent="0.25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ht="13.8" x14ac:dyDescent="0.25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ht="13.8" x14ac:dyDescent="0.25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ht="13.8" x14ac:dyDescent="0.25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ht="13.8" x14ac:dyDescent="0.25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ht="13.8" x14ac:dyDescent="0.25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ht="13.8" x14ac:dyDescent="0.25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ht="13.8" x14ac:dyDescent="0.25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ht="13.8" x14ac:dyDescent="0.25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ht="13.8" x14ac:dyDescent="0.25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ht="13.8" x14ac:dyDescent="0.25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ht="13.8" x14ac:dyDescent="0.25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ht="13.8" x14ac:dyDescent="0.25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ht="13.8" x14ac:dyDescent="0.25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ht="13.8" x14ac:dyDescent="0.25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ht="13.8" x14ac:dyDescent="0.25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ht="13.8" x14ac:dyDescent="0.25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ht="13.8" x14ac:dyDescent="0.25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ht="13.8" x14ac:dyDescent="0.25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ht="13.8" x14ac:dyDescent="0.25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ht="13.8" x14ac:dyDescent="0.25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ht="13.8" x14ac:dyDescent="0.25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ht="13.8" x14ac:dyDescent="0.25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ht="13.8" x14ac:dyDescent="0.25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ht="13.8" x14ac:dyDescent="0.25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ht="13.8" x14ac:dyDescent="0.25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ht="13.8" x14ac:dyDescent="0.25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ht="13.8" x14ac:dyDescent="0.25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ht="13.8" x14ac:dyDescent="0.25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ht="13.8" x14ac:dyDescent="0.25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ht="13.8" x14ac:dyDescent="0.25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ht="13.8" x14ac:dyDescent="0.25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ht="13.8" x14ac:dyDescent="0.25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ht="13.8" x14ac:dyDescent="0.25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ht="13.8" x14ac:dyDescent="0.25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ht="13.8" x14ac:dyDescent="0.25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ht="13.8" x14ac:dyDescent="0.25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ht="13.8" x14ac:dyDescent="0.25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ht="13.8" x14ac:dyDescent="0.25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ht="13.8" x14ac:dyDescent="0.25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ht="13.8" x14ac:dyDescent="0.25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ht="13.8" x14ac:dyDescent="0.25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ht="13.8" x14ac:dyDescent="0.25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ht="13.8" x14ac:dyDescent="0.25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ht="13.8" x14ac:dyDescent="0.25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ht="13.8" x14ac:dyDescent="0.25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ht="13.8" x14ac:dyDescent="0.25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ht="13.8" x14ac:dyDescent="0.25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ht="13.8" x14ac:dyDescent="0.25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ht="13.8" x14ac:dyDescent="0.25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ht="13.8" x14ac:dyDescent="0.25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ht="13.8" x14ac:dyDescent="0.25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ht="13.8" x14ac:dyDescent="0.25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ht="13.8" x14ac:dyDescent="0.25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ht="13.8" x14ac:dyDescent="0.25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ht="13.8" x14ac:dyDescent="0.25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ht="13.8" x14ac:dyDescent="0.25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ht="13.8" x14ac:dyDescent="0.25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ht="13.8" x14ac:dyDescent="0.25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ht="13.8" x14ac:dyDescent="0.25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ht="13.8" x14ac:dyDescent="0.25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ht="13.8" x14ac:dyDescent="0.25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ht="13.8" x14ac:dyDescent="0.25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ht="13.8" x14ac:dyDescent="0.25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ht="13.8" x14ac:dyDescent="0.25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ht="13.8" x14ac:dyDescent="0.25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ht="13.8" x14ac:dyDescent="0.25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ht="13.8" x14ac:dyDescent="0.25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ht="13.8" x14ac:dyDescent="0.25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ht="13.8" x14ac:dyDescent="0.25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ht="13.8" x14ac:dyDescent="0.25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ht="13.8" x14ac:dyDescent="0.25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ht="13.8" x14ac:dyDescent="0.25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ht="13.8" x14ac:dyDescent="0.25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ht="13.8" x14ac:dyDescent="0.25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ht="13.8" x14ac:dyDescent="0.25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ht="13.8" x14ac:dyDescent="0.25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ht="13.8" x14ac:dyDescent="0.25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ht="13.8" x14ac:dyDescent="0.25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ht="13.8" x14ac:dyDescent="0.25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ht="13.8" x14ac:dyDescent="0.25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ht="13.8" x14ac:dyDescent="0.25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ht="13.8" x14ac:dyDescent="0.25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ht="13.8" x14ac:dyDescent="0.25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ht="13.8" x14ac:dyDescent="0.25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ht="13.8" x14ac:dyDescent="0.25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ht="13.8" x14ac:dyDescent="0.25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ht="13.8" x14ac:dyDescent="0.25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ht="13.8" x14ac:dyDescent="0.25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ht="13.8" x14ac:dyDescent="0.25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ht="13.8" x14ac:dyDescent="0.25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ht="13.8" x14ac:dyDescent="0.25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ht="13.8" x14ac:dyDescent="0.25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ht="13.8" x14ac:dyDescent="0.25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ht="13.8" x14ac:dyDescent="0.25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ht="13.8" x14ac:dyDescent="0.25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ht="13.8" x14ac:dyDescent="0.25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ht="13.8" x14ac:dyDescent="0.25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ht="13.8" x14ac:dyDescent="0.25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ht="13.8" x14ac:dyDescent="0.25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ht="13.8" x14ac:dyDescent="0.25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ht="13.8" x14ac:dyDescent="0.25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ht="13.8" x14ac:dyDescent="0.25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ht="13.8" x14ac:dyDescent="0.25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ht="13.8" x14ac:dyDescent="0.25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ht="13.8" x14ac:dyDescent="0.25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ht="13.8" x14ac:dyDescent="0.25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ht="13.8" x14ac:dyDescent="0.25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ht="13.8" x14ac:dyDescent="0.25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ht="13.8" x14ac:dyDescent="0.25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ht="13.8" x14ac:dyDescent="0.25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ht="13.8" x14ac:dyDescent="0.25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ht="13.8" x14ac:dyDescent="0.25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ht="13.8" x14ac:dyDescent="0.25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ht="13.8" x14ac:dyDescent="0.25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ht="13.8" x14ac:dyDescent="0.25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ht="13.8" x14ac:dyDescent="0.25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ht="13.8" x14ac:dyDescent="0.25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ht="13.8" x14ac:dyDescent="0.25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ht="13.8" x14ac:dyDescent="0.25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ht="13.8" x14ac:dyDescent="0.25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ht="13.8" x14ac:dyDescent="0.25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ht="13.8" x14ac:dyDescent="0.25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ht="13.8" x14ac:dyDescent="0.25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ht="13.8" x14ac:dyDescent="0.25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ht="13.8" x14ac:dyDescent="0.25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ht="13.8" x14ac:dyDescent="0.25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ht="13.8" x14ac:dyDescent="0.25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ht="13.8" x14ac:dyDescent="0.25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ht="13.8" x14ac:dyDescent="0.25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ht="13.8" x14ac:dyDescent="0.25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ht="13.8" x14ac:dyDescent="0.25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ht="13.8" x14ac:dyDescent="0.25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ht="13.8" x14ac:dyDescent="0.25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ht="13.8" x14ac:dyDescent="0.25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ht="13.8" x14ac:dyDescent="0.25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ht="13.8" x14ac:dyDescent="0.25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ht="13.8" x14ac:dyDescent="0.25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ht="13.8" x14ac:dyDescent="0.25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ht="13.8" x14ac:dyDescent="0.25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ht="13.8" x14ac:dyDescent="0.25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ht="13.8" x14ac:dyDescent="0.25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ht="13.8" x14ac:dyDescent="0.25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ht="13.8" x14ac:dyDescent="0.25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ht="13.8" x14ac:dyDescent="0.25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ht="13.8" x14ac:dyDescent="0.25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ht="13.8" x14ac:dyDescent="0.25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ht="13.8" x14ac:dyDescent="0.25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ht="13.8" x14ac:dyDescent="0.25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ht="13.8" x14ac:dyDescent="0.25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ht="13.8" x14ac:dyDescent="0.25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ht="13.8" x14ac:dyDescent="0.25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ht="13.8" x14ac:dyDescent="0.25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ht="13.8" x14ac:dyDescent="0.25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ht="13.8" x14ac:dyDescent="0.25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ht="13.8" x14ac:dyDescent="0.25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ht="13.8" x14ac:dyDescent="0.25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ht="13.8" x14ac:dyDescent="0.25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ht="13.8" x14ac:dyDescent="0.25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ht="13.8" x14ac:dyDescent="0.25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ht="13.8" x14ac:dyDescent="0.25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ht="13.8" x14ac:dyDescent="0.25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ht="13.8" x14ac:dyDescent="0.25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ht="13.8" x14ac:dyDescent="0.25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ht="13.8" x14ac:dyDescent="0.25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ht="13.8" x14ac:dyDescent="0.25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ht="13.8" x14ac:dyDescent="0.25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ht="13.8" x14ac:dyDescent="0.25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ht="13.8" x14ac:dyDescent="0.25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ht="13.8" x14ac:dyDescent="0.25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ht="13.8" x14ac:dyDescent="0.25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ht="13.8" x14ac:dyDescent="0.25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ht="13.8" x14ac:dyDescent="0.25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ht="13.8" x14ac:dyDescent="0.25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ht="13.8" x14ac:dyDescent="0.25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ht="13.8" x14ac:dyDescent="0.25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ht="13.8" x14ac:dyDescent="0.25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ht="13.8" x14ac:dyDescent="0.25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ht="13.8" x14ac:dyDescent="0.25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ht="13.8" x14ac:dyDescent="0.25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ht="13.8" x14ac:dyDescent="0.25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ht="13.8" x14ac:dyDescent="0.25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ht="13.8" x14ac:dyDescent="0.25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ht="13.8" x14ac:dyDescent="0.25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ht="13.8" x14ac:dyDescent="0.25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ht="13.8" x14ac:dyDescent="0.25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ht="13.8" x14ac:dyDescent="0.25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ht="13.8" x14ac:dyDescent="0.25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ht="13.8" x14ac:dyDescent="0.25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ht="13.8" x14ac:dyDescent="0.25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ht="13.8" x14ac:dyDescent="0.25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ht="13.8" x14ac:dyDescent="0.25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ht="13.8" x14ac:dyDescent="0.25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ht="13.8" x14ac:dyDescent="0.25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ht="13.8" x14ac:dyDescent="0.25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ht="13.8" x14ac:dyDescent="0.25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ht="13.8" x14ac:dyDescent="0.25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ht="13.8" x14ac:dyDescent="0.25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ht="13.8" x14ac:dyDescent="0.25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ht="13.8" x14ac:dyDescent="0.25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ht="13.8" x14ac:dyDescent="0.25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ht="13.8" x14ac:dyDescent="0.25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ht="13.8" x14ac:dyDescent="0.25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ht="13.8" x14ac:dyDescent="0.25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ht="13.8" x14ac:dyDescent="0.25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ht="13.8" x14ac:dyDescent="0.25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ht="13.8" x14ac:dyDescent="0.25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ht="13.8" x14ac:dyDescent="0.25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ht="13.8" x14ac:dyDescent="0.25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ht="13.8" x14ac:dyDescent="0.25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ht="13.8" x14ac:dyDescent="0.25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ht="13.8" x14ac:dyDescent="0.25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ht="13.8" x14ac:dyDescent="0.25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ht="13.8" x14ac:dyDescent="0.25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ht="13.8" x14ac:dyDescent="0.25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ht="13.8" x14ac:dyDescent="0.25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ht="13.8" x14ac:dyDescent="0.25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ht="13.8" x14ac:dyDescent="0.25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ht="13.8" x14ac:dyDescent="0.25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ht="13.8" x14ac:dyDescent="0.25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ht="13.8" x14ac:dyDescent="0.25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ht="13.8" x14ac:dyDescent="0.25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ht="13.8" x14ac:dyDescent="0.25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ht="13.8" x14ac:dyDescent="0.25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ht="13.8" x14ac:dyDescent="0.25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ht="13.8" x14ac:dyDescent="0.25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ht="13.8" x14ac:dyDescent="0.25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ht="13.8" x14ac:dyDescent="0.25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ht="13.8" x14ac:dyDescent="0.25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ht="13.8" x14ac:dyDescent="0.25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ht="13.8" x14ac:dyDescent="0.25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ht="13.8" x14ac:dyDescent="0.25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ht="13.8" x14ac:dyDescent="0.25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ht="13.8" x14ac:dyDescent="0.25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ht="13.8" x14ac:dyDescent="0.25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ht="13.8" x14ac:dyDescent="0.25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ht="13.8" x14ac:dyDescent="0.25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ht="13.8" x14ac:dyDescent="0.25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ht="13.8" x14ac:dyDescent="0.25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ht="13.8" x14ac:dyDescent="0.25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ht="13.8" x14ac:dyDescent="0.25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ht="13.8" x14ac:dyDescent="0.25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ht="13.8" x14ac:dyDescent="0.25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ht="13.8" x14ac:dyDescent="0.25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ht="13.8" x14ac:dyDescent="0.25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ht="13.8" x14ac:dyDescent="0.25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ht="13.8" x14ac:dyDescent="0.25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ht="13.8" x14ac:dyDescent="0.25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ht="13.8" x14ac:dyDescent="0.25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ht="13.8" x14ac:dyDescent="0.25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ht="13.8" x14ac:dyDescent="0.25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ht="13.8" x14ac:dyDescent="0.25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ht="13.8" x14ac:dyDescent="0.25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ht="13.8" x14ac:dyDescent="0.25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ht="13.8" x14ac:dyDescent="0.25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ht="13.8" x14ac:dyDescent="0.25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ht="13.8" x14ac:dyDescent="0.25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ht="13.8" x14ac:dyDescent="0.25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ht="13.8" x14ac:dyDescent="0.25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ht="13.8" x14ac:dyDescent="0.25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ht="13.8" x14ac:dyDescent="0.25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ht="13.8" x14ac:dyDescent="0.25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ht="13.8" x14ac:dyDescent="0.25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ht="13.8" x14ac:dyDescent="0.25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ht="13.8" x14ac:dyDescent="0.25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ht="13.8" x14ac:dyDescent="0.25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ht="13.8" x14ac:dyDescent="0.25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ht="13.8" x14ac:dyDescent="0.25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ht="13.8" x14ac:dyDescent="0.25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ht="13.8" x14ac:dyDescent="0.25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ht="13.8" x14ac:dyDescent="0.25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ht="13.8" x14ac:dyDescent="0.25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ht="13.8" x14ac:dyDescent="0.25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ht="13.8" x14ac:dyDescent="0.25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ht="13.8" x14ac:dyDescent="0.25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ht="13.8" x14ac:dyDescent="0.25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ht="13.8" x14ac:dyDescent="0.25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ht="13.8" x14ac:dyDescent="0.25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ht="13.8" x14ac:dyDescent="0.25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ht="13.8" x14ac:dyDescent="0.25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ht="13.8" x14ac:dyDescent="0.25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ht="13.8" x14ac:dyDescent="0.25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ht="13.8" x14ac:dyDescent="0.25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ht="13.8" x14ac:dyDescent="0.25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ht="13.8" x14ac:dyDescent="0.25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ht="13.8" x14ac:dyDescent="0.25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ht="13.8" x14ac:dyDescent="0.25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ht="13.8" x14ac:dyDescent="0.25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ht="13.8" x14ac:dyDescent="0.25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ht="13.8" x14ac:dyDescent="0.25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ht="13.8" x14ac:dyDescent="0.25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ht="13.8" x14ac:dyDescent="0.25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ht="13.8" x14ac:dyDescent="0.25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ht="13.8" x14ac:dyDescent="0.25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ht="13.8" x14ac:dyDescent="0.25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ht="13.8" x14ac:dyDescent="0.25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ht="13.8" x14ac:dyDescent="0.25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ht="13.8" x14ac:dyDescent="0.25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ht="13.8" x14ac:dyDescent="0.25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ht="13.8" x14ac:dyDescent="0.25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ht="13.8" x14ac:dyDescent="0.25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ht="13.8" x14ac:dyDescent="0.25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ht="13.8" x14ac:dyDescent="0.25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ht="13.8" x14ac:dyDescent="0.25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ht="13.8" x14ac:dyDescent="0.25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ht="13.8" x14ac:dyDescent="0.25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ht="13.8" x14ac:dyDescent="0.25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ht="13.8" x14ac:dyDescent="0.25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ht="13.8" x14ac:dyDescent="0.25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ht="13.8" x14ac:dyDescent="0.25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ht="13.8" x14ac:dyDescent="0.25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ht="13.8" x14ac:dyDescent="0.25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ht="13.8" x14ac:dyDescent="0.25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ht="13.8" x14ac:dyDescent="0.25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ht="13.8" x14ac:dyDescent="0.25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ht="13.8" x14ac:dyDescent="0.25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ht="13.8" x14ac:dyDescent="0.25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ht="13.8" x14ac:dyDescent="0.25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ht="13.8" x14ac:dyDescent="0.25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ht="13.8" x14ac:dyDescent="0.25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ht="13.8" x14ac:dyDescent="0.25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ht="13.8" x14ac:dyDescent="0.25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ht="13.8" x14ac:dyDescent="0.25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ht="13.8" x14ac:dyDescent="0.25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ht="13.8" x14ac:dyDescent="0.25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ht="13.8" x14ac:dyDescent="0.25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ht="13.8" x14ac:dyDescent="0.25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ht="13.8" x14ac:dyDescent="0.25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ht="13.8" x14ac:dyDescent="0.25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ht="13.8" x14ac:dyDescent="0.25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ht="13.8" x14ac:dyDescent="0.25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ht="13.8" x14ac:dyDescent="0.25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ht="13.8" x14ac:dyDescent="0.25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ht="13.8" x14ac:dyDescent="0.25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ht="13.8" x14ac:dyDescent="0.25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ht="13.8" x14ac:dyDescent="0.25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ht="13.8" x14ac:dyDescent="0.25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ht="13.8" x14ac:dyDescent="0.25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ht="13.8" x14ac:dyDescent="0.25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ht="13.8" x14ac:dyDescent="0.25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ht="13.8" x14ac:dyDescent="0.25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ht="13.8" x14ac:dyDescent="0.25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ht="13.8" x14ac:dyDescent="0.25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ht="13.8" x14ac:dyDescent="0.25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ht="13.8" x14ac:dyDescent="0.25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ht="13.8" x14ac:dyDescent="0.25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ht="13.8" x14ac:dyDescent="0.25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ht="13.8" x14ac:dyDescent="0.25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ht="13.8" x14ac:dyDescent="0.25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ht="13.8" x14ac:dyDescent="0.25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ht="13.8" x14ac:dyDescent="0.25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ht="13.8" x14ac:dyDescent="0.25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ht="13.8" x14ac:dyDescent="0.25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ht="13.8" x14ac:dyDescent="0.25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ht="13.8" x14ac:dyDescent="0.25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ht="13.8" x14ac:dyDescent="0.25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ht="13.8" x14ac:dyDescent="0.25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ht="13.8" x14ac:dyDescent="0.25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ht="13.8" x14ac:dyDescent="0.25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ht="13.8" x14ac:dyDescent="0.25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ht="13.8" x14ac:dyDescent="0.25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ht="13.8" x14ac:dyDescent="0.25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ht="13.8" x14ac:dyDescent="0.25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ht="13.8" x14ac:dyDescent="0.25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ht="13.8" x14ac:dyDescent="0.25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ht="13.8" x14ac:dyDescent="0.25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ht="13.8" x14ac:dyDescent="0.25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ht="13.8" x14ac:dyDescent="0.25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ht="13.8" x14ac:dyDescent="0.25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ht="13.8" x14ac:dyDescent="0.25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ht="13.8" x14ac:dyDescent="0.25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ht="13.8" x14ac:dyDescent="0.25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ht="13.8" x14ac:dyDescent="0.25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ht="13.8" x14ac:dyDescent="0.25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ht="13.8" x14ac:dyDescent="0.25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ht="13.8" x14ac:dyDescent="0.25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ht="13.8" x14ac:dyDescent="0.25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ht="13.8" x14ac:dyDescent="0.25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ht="13.8" x14ac:dyDescent="0.25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ht="13.8" x14ac:dyDescent="0.25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ht="13.8" x14ac:dyDescent="0.25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ht="13.8" x14ac:dyDescent="0.25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ht="13.8" x14ac:dyDescent="0.25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ht="13.8" x14ac:dyDescent="0.25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ht="13.8" x14ac:dyDescent="0.25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ht="13.8" x14ac:dyDescent="0.25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ht="13.8" x14ac:dyDescent="0.25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ht="13.8" x14ac:dyDescent="0.25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ht="13.8" x14ac:dyDescent="0.25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ht="13.8" x14ac:dyDescent="0.25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ht="13.8" x14ac:dyDescent="0.25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ht="13.8" x14ac:dyDescent="0.25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ht="13.8" x14ac:dyDescent="0.25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ht="13.8" x14ac:dyDescent="0.25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ht="13.8" x14ac:dyDescent="0.25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ht="13.8" x14ac:dyDescent="0.25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ht="13.8" x14ac:dyDescent="0.25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ht="13.8" x14ac:dyDescent="0.25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ht="13.8" x14ac:dyDescent="0.25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ht="13.8" x14ac:dyDescent="0.25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ht="13.8" x14ac:dyDescent="0.25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ht="13.8" x14ac:dyDescent="0.25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ht="13.8" x14ac:dyDescent="0.25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ht="13.8" x14ac:dyDescent="0.25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ht="13.8" x14ac:dyDescent="0.25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ht="13.8" x14ac:dyDescent="0.25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ht="13.8" x14ac:dyDescent="0.25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ht="13.8" x14ac:dyDescent="0.25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ht="13.8" x14ac:dyDescent="0.25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ht="13.8" x14ac:dyDescent="0.25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ht="13.8" x14ac:dyDescent="0.25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ht="13.8" x14ac:dyDescent="0.25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ht="13.8" x14ac:dyDescent="0.25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ht="13.8" x14ac:dyDescent="0.25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ht="13.8" x14ac:dyDescent="0.25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ht="13.8" x14ac:dyDescent="0.25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ht="13.8" x14ac:dyDescent="0.25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ht="13.8" x14ac:dyDescent="0.25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ht="13.8" x14ac:dyDescent="0.25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ht="13.8" x14ac:dyDescent="0.25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ht="13.8" x14ac:dyDescent="0.25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ht="13.8" x14ac:dyDescent="0.25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ht="13.8" x14ac:dyDescent="0.25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ht="13.8" x14ac:dyDescent="0.25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ht="13.8" x14ac:dyDescent="0.25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ht="13.8" x14ac:dyDescent="0.25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ht="13.8" x14ac:dyDescent="0.25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ht="13.8" x14ac:dyDescent="0.25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ht="13.8" x14ac:dyDescent="0.25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ht="13.8" x14ac:dyDescent="0.25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ht="13.8" x14ac:dyDescent="0.25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ht="13.8" x14ac:dyDescent="0.25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ht="13.8" x14ac:dyDescent="0.25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ht="13.8" x14ac:dyDescent="0.25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ht="13.8" x14ac:dyDescent="0.25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ht="13.8" x14ac:dyDescent="0.25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ht="13.8" x14ac:dyDescent="0.25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ht="13.8" x14ac:dyDescent="0.25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ht="13.8" x14ac:dyDescent="0.25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ht="13.8" x14ac:dyDescent="0.25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ht="13.8" x14ac:dyDescent="0.25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ht="13.8" x14ac:dyDescent="0.25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ht="13.8" x14ac:dyDescent="0.25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ht="13.8" x14ac:dyDescent="0.25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ht="13.8" x14ac:dyDescent="0.25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ht="13.8" x14ac:dyDescent="0.25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ht="13.8" x14ac:dyDescent="0.25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ht="13.8" x14ac:dyDescent="0.25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ht="13.8" x14ac:dyDescent="0.25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ht="13.8" x14ac:dyDescent="0.25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ht="13.8" x14ac:dyDescent="0.25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ht="13.8" x14ac:dyDescent="0.25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ht="13.8" x14ac:dyDescent="0.25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ht="13.8" x14ac:dyDescent="0.25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ht="13.8" x14ac:dyDescent="0.25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ht="13.8" x14ac:dyDescent="0.25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ht="13.8" x14ac:dyDescent="0.25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ht="13.8" x14ac:dyDescent="0.25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ht="13.8" x14ac:dyDescent="0.25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ht="13.8" x14ac:dyDescent="0.25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ht="13.8" x14ac:dyDescent="0.25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ht="13.8" x14ac:dyDescent="0.25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ht="13.8" x14ac:dyDescent="0.25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ht="13.8" x14ac:dyDescent="0.25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ht="13.8" x14ac:dyDescent="0.25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ht="13.8" x14ac:dyDescent="0.25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ht="13.8" x14ac:dyDescent="0.25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ht="13.8" x14ac:dyDescent="0.25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ht="13.8" x14ac:dyDescent="0.25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ht="13.8" x14ac:dyDescent="0.25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ht="13.8" x14ac:dyDescent="0.25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ht="13.8" x14ac:dyDescent="0.25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ht="13.8" x14ac:dyDescent="0.25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ht="13.8" x14ac:dyDescent="0.25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ht="13.8" x14ac:dyDescent="0.25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ht="13.8" x14ac:dyDescent="0.25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ht="13.8" x14ac:dyDescent="0.25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ht="13.8" x14ac:dyDescent="0.25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ht="13.8" x14ac:dyDescent="0.25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ht="13.8" x14ac:dyDescent="0.25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ht="13.8" x14ac:dyDescent="0.25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ht="13.8" x14ac:dyDescent="0.25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ht="13.8" x14ac:dyDescent="0.25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ht="13.8" x14ac:dyDescent="0.25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ht="13.8" x14ac:dyDescent="0.25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ht="13.8" x14ac:dyDescent="0.25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ht="13.8" x14ac:dyDescent="0.25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ht="13.8" x14ac:dyDescent="0.25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ht="13.8" x14ac:dyDescent="0.25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ht="13.8" x14ac:dyDescent="0.25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ht="13.8" x14ac:dyDescent="0.25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ht="13.8" x14ac:dyDescent="0.25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ht="13.8" x14ac:dyDescent="0.25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ht="13.8" x14ac:dyDescent="0.25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ht="13.8" x14ac:dyDescent="0.25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ht="13.8" x14ac:dyDescent="0.25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ht="13.8" x14ac:dyDescent="0.25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ht="13.8" x14ac:dyDescent="0.25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ht="13.8" x14ac:dyDescent="0.25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ht="13.8" x14ac:dyDescent="0.25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ht="13.8" x14ac:dyDescent="0.25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ht="13.8" x14ac:dyDescent="0.25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ht="13.8" x14ac:dyDescent="0.25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ht="13.8" x14ac:dyDescent="0.25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ht="13.8" x14ac:dyDescent="0.25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ht="13.8" x14ac:dyDescent="0.25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ht="13.8" x14ac:dyDescent="0.25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ht="13.8" x14ac:dyDescent="0.25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ht="13.8" x14ac:dyDescent="0.25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ht="13.8" x14ac:dyDescent="0.25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ht="13.8" x14ac:dyDescent="0.25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ht="13.8" x14ac:dyDescent="0.25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ht="13.8" x14ac:dyDescent="0.25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ht="13.8" x14ac:dyDescent="0.25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ht="13.8" x14ac:dyDescent="0.25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ht="13.8" x14ac:dyDescent="0.25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ht="13.8" x14ac:dyDescent="0.25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ht="13.8" x14ac:dyDescent="0.25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ht="13.8" x14ac:dyDescent="0.25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ht="13.8" x14ac:dyDescent="0.25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ht="13.8" x14ac:dyDescent="0.25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ht="13.8" x14ac:dyDescent="0.25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ht="13.8" x14ac:dyDescent="0.25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ht="13.8" x14ac:dyDescent="0.25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ht="13.8" x14ac:dyDescent="0.25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ht="13.8" x14ac:dyDescent="0.25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ht="13.8" x14ac:dyDescent="0.25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ht="13.8" x14ac:dyDescent="0.25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ht="13.8" x14ac:dyDescent="0.25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ht="13.8" x14ac:dyDescent="0.25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ht="13.8" x14ac:dyDescent="0.25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ht="13.8" x14ac:dyDescent="0.25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ht="13.8" x14ac:dyDescent="0.25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ht="13.8" x14ac:dyDescent="0.25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ht="13.8" x14ac:dyDescent="0.25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ht="13.8" x14ac:dyDescent="0.25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ht="13.8" x14ac:dyDescent="0.25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ht="13.8" x14ac:dyDescent="0.25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ht="13.8" x14ac:dyDescent="0.25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ht="13.8" x14ac:dyDescent="0.25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ht="13.8" x14ac:dyDescent="0.25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ht="13.8" x14ac:dyDescent="0.25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ht="13.8" x14ac:dyDescent="0.25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ht="13.8" x14ac:dyDescent="0.25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ht="13.8" x14ac:dyDescent="0.25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ht="13.8" x14ac:dyDescent="0.25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ht="13.8" x14ac:dyDescent="0.25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ht="13.8" x14ac:dyDescent="0.25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ht="13.8" x14ac:dyDescent="0.25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ht="13.8" x14ac:dyDescent="0.25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ht="13.8" x14ac:dyDescent="0.25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ht="13.8" x14ac:dyDescent="0.25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ht="13.8" x14ac:dyDescent="0.25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ht="13.8" x14ac:dyDescent="0.25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ht="13.8" x14ac:dyDescent="0.25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ht="13.8" x14ac:dyDescent="0.25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ht="13.8" x14ac:dyDescent="0.25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ht="13.8" x14ac:dyDescent="0.25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ht="13.8" x14ac:dyDescent="0.25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ht="13.8" x14ac:dyDescent="0.25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ht="13.8" x14ac:dyDescent="0.25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ht="13.8" x14ac:dyDescent="0.25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ht="13.8" x14ac:dyDescent="0.25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ht="13.8" x14ac:dyDescent="0.25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ht="13.8" x14ac:dyDescent="0.25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ht="13.8" x14ac:dyDescent="0.25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ht="13.8" x14ac:dyDescent="0.25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ht="13.8" x14ac:dyDescent="0.25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ht="13.8" x14ac:dyDescent="0.25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ht="13.8" x14ac:dyDescent="0.25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ht="13.8" x14ac:dyDescent="0.25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ht="13.8" x14ac:dyDescent="0.25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ht="13.8" x14ac:dyDescent="0.25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ht="13.8" x14ac:dyDescent="0.25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ht="13.8" x14ac:dyDescent="0.25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ht="13.8" x14ac:dyDescent="0.25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ht="13.8" x14ac:dyDescent="0.25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ht="13.8" x14ac:dyDescent="0.25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ht="13.8" x14ac:dyDescent="0.25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ht="13.8" x14ac:dyDescent="0.25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ht="13.8" x14ac:dyDescent="0.25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ht="13.8" x14ac:dyDescent="0.25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ht="13.8" x14ac:dyDescent="0.25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ht="13.8" x14ac:dyDescent="0.25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ht="13.8" x14ac:dyDescent="0.25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ht="13.8" x14ac:dyDescent="0.25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ht="13.8" x14ac:dyDescent="0.25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ht="13.8" x14ac:dyDescent="0.25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ht="13.8" x14ac:dyDescent="0.25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ht="13.8" x14ac:dyDescent="0.25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ht="13.8" x14ac:dyDescent="0.25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ht="13.8" x14ac:dyDescent="0.25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ht="13.8" x14ac:dyDescent="0.25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ht="13.8" x14ac:dyDescent="0.25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ht="13.8" x14ac:dyDescent="0.25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ht="13.8" x14ac:dyDescent="0.25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ht="13.8" x14ac:dyDescent="0.25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ht="13.8" x14ac:dyDescent="0.25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ht="13.8" x14ac:dyDescent="0.25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ht="13.8" x14ac:dyDescent="0.25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ht="13.8" x14ac:dyDescent="0.25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ht="13.8" x14ac:dyDescent="0.25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ht="13.8" x14ac:dyDescent="0.25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ht="13.8" x14ac:dyDescent="0.25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ht="13.8" x14ac:dyDescent="0.25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ht="13.8" x14ac:dyDescent="0.25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ht="13.8" x14ac:dyDescent="0.25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ht="13.8" x14ac:dyDescent="0.25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ht="13.8" x14ac:dyDescent="0.25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ht="13.8" x14ac:dyDescent="0.25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ht="13.8" x14ac:dyDescent="0.25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ht="13.8" x14ac:dyDescent="0.25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ht="13.8" x14ac:dyDescent="0.25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ht="13.8" x14ac:dyDescent="0.25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ht="13.8" x14ac:dyDescent="0.25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ht="13.8" x14ac:dyDescent="0.25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ht="13.8" x14ac:dyDescent="0.25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ht="13.8" x14ac:dyDescent="0.25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ht="13.8" x14ac:dyDescent="0.25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ht="13.8" x14ac:dyDescent="0.25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ht="13.8" x14ac:dyDescent="0.25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ht="13.8" x14ac:dyDescent="0.25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ht="13.8" x14ac:dyDescent="0.25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ht="13.8" x14ac:dyDescent="0.25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ht="13.8" x14ac:dyDescent="0.25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ht="13.8" x14ac:dyDescent="0.25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ht="13.8" x14ac:dyDescent="0.25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ht="13.8" x14ac:dyDescent="0.25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ht="13.8" x14ac:dyDescent="0.25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ht="13.8" x14ac:dyDescent="0.25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ht="13.8" x14ac:dyDescent="0.25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ht="13.8" x14ac:dyDescent="0.25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ht="13.8" x14ac:dyDescent="0.25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ht="13.8" x14ac:dyDescent="0.25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ht="13.8" x14ac:dyDescent="0.25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ht="13.8" x14ac:dyDescent="0.25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ht="13.8" x14ac:dyDescent="0.25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ht="13.8" x14ac:dyDescent="0.25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ht="13.8" x14ac:dyDescent="0.25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ht="13.8" x14ac:dyDescent="0.25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ht="13.8" x14ac:dyDescent="0.25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ht="13.8" x14ac:dyDescent="0.25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ht="13.8" x14ac:dyDescent="0.25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ht="13.8" x14ac:dyDescent="0.25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ht="13.8" x14ac:dyDescent="0.25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ht="13.8" x14ac:dyDescent="0.25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ht="13.8" x14ac:dyDescent="0.25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ht="13.8" x14ac:dyDescent="0.25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ht="13.8" x14ac:dyDescent="0.25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ht="13.8" x14ac:dyDescent="0.25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ht="13.8" x14ac:dyDescent="0.25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ht="13.8" x14ac:dyDescent="0.25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ht="13.8" x14ac:dyDescent="0.25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ht="13.8" x14ac:dyDescent="0.25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ht="13.8" x14ac:dyDescent="0.25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ht="13.8" x14ac:dyDescent="0.25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ht="13.8" x14ac:dyDescent="0.25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ht="13.8" x14ac:dyDescent="0.25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ht="13.8" x14ac:dyDescent="0.25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ht="13.8" x14ac:dyDescent="0.25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ht="13.8" x14ac:dyDescent="0.25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ht="13.8" x14ac:dyDescent="0.25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ht="13.8" x14ac:dyDescent="0.25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ht="13.8" x14ac:dyDescent="0.25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ht="13.8" x14ac:dyDescent="0.25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ht="13.8" x14ac:dyDescent="0.25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ht="13.8" x14ac:dyDescent="0.25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ht="13.8" x14ac:dyDescent="0.25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ht="13.8" x14ac:dyDescent="0.25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ht="13.8" x14ac:dyDescent="0.25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ht="13.8" x14ac:dyDescent="0.25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ht="13.8" x14ac:dyDescent="0.25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ht="13.8" x14ac:dyDescent="0.25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ht="13.8" x14ac:dyDescent="0.25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ht="13.8" x14ac:dyDescent="0.25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ht="13.8" x14ac:dyDescent="0.25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ht="13.8" x14ac:dyDescent="0.25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ht="13.8" x14ac:dyDescent="0.25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ht="13.8" x14ac:dyDescent="0.25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ht="13.8" x14ac:dyDescent="0.25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ht="13.8" x14ac:dyDescent="0.25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ht="13.8" x14ac:dyDescent="0.25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ht="13.8" x14ac:dyDescent="0.25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ht="13.8" x14ac:dyDescent="0.25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ht="13.8" x14ac:dyDescent="0.25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ht="13.8" x14ac:dyDescent="0.25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ht="13.8" x14ac:dyDescent="0.25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ht="13.8" x14ac:dyDescent="0.25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ht="13.8" x14ac:dyDescent="0.25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ht="13.8" x14ac:dyDescent="0.25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ht="13.8" x14ac:dyDescent="0.25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ht="13.8" x14ac:dyDescent="0.25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ht="13.8" x14ac:dyDescent="0.25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ht="13.8" x14ac:dyDescent="0.25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ht="13.8" x14ac:dyDescent="0.25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ht="13.8" x14ac:dyDescent="0.25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ht="13.8" x14ac:dyDescent="0.25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ht="13.8" x14ac:dyDescent="0.25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ht="13.8" x14ac:dyDescent="0.25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ht="13.8" x14ac:dyDescent="0.25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ht="13.8" x14ac:dyDescent="0.25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ht="13.8" x14ac:dyDescent="0.25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ht="13.8" x14ac:dyDescent="0.25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ht="13.8" x14ac:dyDescent="0.25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ht="13.8" x14ac:dyDescent="0.25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ht="13.8" x14ac:dyDescent="0.25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ht="13.8" x14ac:dyDescent="0.25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ht="13.8" x14ac:dyDescent="0.25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ht="13.8" x14ac:dyDescent="0.25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ht="13.8" x14ac:dyDescent="0.25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ht="13.8" x14ac:dyDescent="0.25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ht="13.8" x14ac:dyDescent="0.25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ht="13.8" x14ac:dyDescent="0.25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ht="13.8" x14ac:dyDescent="0.25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ht="13.8" x14ac:dyDescent="0.25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ht="13.8" x14ac:dyDescent="0.25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ht="13.8" x14ac:dyDescent="0.25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ht="13.8" x14ac:dyDescent="0.25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ht="13.8" x14ac:dyDescent="0.25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ht="13.8" x14ac:dyDescent="0.25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ht="13.8" x14ac:dyDescent="0.25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ht="13.8" x14ac:dyDescent="0.25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ht="13.8" x14ac:dyDescent="0.25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ht="13.8" x14ac:dyDescent="0.25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ht="13.8" x14ac:dyDescent="0.25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ht="13.8" x14ac:dyDescent="0.25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ht="13.8" x14ac:dyDescent="0.25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ht="13.8" x14ac:dyDescent="0.25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ht="13.8" x14ac:dyDescent="0.25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ht="13.8" x14ac:dyDescent="0.25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ht="13.8" x14ac:dyDescent="0.25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ht="13.8" x14ac:dyDescent="0.25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ht="13.8" x14ac:dyDescent="0.25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ht="13.8" x14ac:dyDescent="0.25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ht="13.8" x14ac:dyDescent="0.25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ht="13.8" x14ac:dyDescent="0.25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ht="13.8" x14ac:dyDescent="0.25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ht="13.8" x14ac:dyDescent="0.25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ht="13.8" x14ac:dyDescent="0.25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ht="13.8" x14ac:dyDescent="0.25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ht="13.8" x14ac:dyDescent="0.25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ht="13.8" x14ac:dyDescent="0.25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ht="13.8" x14ac:dyDescent="0.25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ht="13.8" x14ac:dyDescent="0.25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ht="13.8" x14ac:dyDescent="0.25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ht="13.8" x14ac:dyDescent="0.25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ht="13.8" x14ac:dyDescent="0.25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ht="13.8" x14ac:dyDescent="0.25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ht="13.8" x14ac:dyDescent="0.25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ht="13.8" x14ac:dyDescent="0.25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ht="13.8" x14ac:dyDescent="0.25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ht="13.8" x14ac:dyDescent="0.25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ht="13.8" x14ac:dyDescent="0.25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ht="13.8" x14ac:dyDescent="0.25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ht="13.8" x14ac:dyDescent="0.25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ht="13.8" x14ac:dyDescent="0.25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ht="13.8" x14ac:dyDescent="0.25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ht="13.8" x14ac:dyDescent="0.25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ht="13.8" x14ac:dyDescent="0.25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ht="13.8" x14ac:dyDescent="0.25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ht="13.8" x14ac:dyDescent="0.25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ht="13.8" x14ac:dyDescent="0.25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ht="13.8" x14ac:dyDescent="0.25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ht="13.8" x14ac:dyDescent="0.25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ht="13.8" x14ac:dyDescent="0.25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ht="13.8" x14ac:dyDescent="0.25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ht="13.8" x14ac:dyDescent="0.25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ht="13.8" x14ac:dyDescent="0.25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ht="13.8" x14ac:dyDescent="0.25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ht="13.8" x14ac:dyDescent="0.25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ht="13.8" x14ac:dyDescent="0.25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ht="13.8" x14ac:dyDescent="0.25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ht="13.8" x14ac:dyDescent="0.25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ht="13.8" x14ac:dyDescent="0.25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ht="13.8" x14ac:dyDescent="0.25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ht="13.8" x14ac:dyDescent="0.25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ht="13.8" x14ac:dyDescent="0.25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ht="13.8" x14ac:dyDescent="0.25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ht="13.8" x14ac:dyDescent="0.25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ht="13.8" x14ac:dyDescent="0.25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ht="13.8" x14ac:dyDescent="0.25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ht="13.8" x14ac:dyDescent="0.25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ht="13.8" x14ac:dyDescent="0.25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ht="13.8" x14ac:dyDescent="0.25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ht="13.8" x14ac:dyDescent="0.25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ht="13.8" x14ac:dyDescent="0.25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ht="13.8" x14ac:dyDescent="0.25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ht="13.8" x14ac:dyDescent="0.25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ht="13.8" x14ac:dyDescent="0.25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ht="13.8" x14ac:dyDescent="0.25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ht="13.8" x14ac:dyDescent="0.25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ht="13.8" x14ac:dyDescent="0.25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ht="13.8" x14ac:dyDescent="0.25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ht="13.8" x14ac:dyDescent="0.25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ht="13.8" x14ac:dyDescent="0.25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ht="13.8" x14ac:dyDescent="0.25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ht="13.8" x14ac:dyDescent="0.25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ht="13.8" x14ac:dyDescent="0.25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ht="13.8" x14ac:dyDescent="0.25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ht="13.8" x14ac:dyDescent="0.25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ht="13.8" x14ac:dyDescent="0.25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ht="13.8" x14ac:dyDescent="0.25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ht="13.8" x14ac:dyDescent="0.25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ht="13.8" x14ac:dyDescent="0.25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ht="13.8" x14ac:dyDescent="0.25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ht="13.8" x14ac:dyDescent="0.25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ht="13.8" x14ac:dyDescent="0.25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ht="13.8" x14ac:dyDescent="0.25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ht="13.8" x14ac:dyDescent="0.25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ht="13.8" x14ac:dyDescent="0.25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ht="13.8" x14ac:dyDescent="0.25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ht="13.8" x14ac:dyDescent="0.25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ht="13.8" x14ac:dyDescent="0.25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ht="13.8" x14ac:dyDescent="0.25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ht="13.8" x14ac:dyDescent="0.25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ht="13.8" x14ac:dyDescent="0.25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ht="13.8" x14ac:dyDescent="0.25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ht="13.8" x14ac:dyDescent="0.25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ht="13.8" x14ac:dyDescent="0.25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ht="13.8" x14ac:dyDescent="0.25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ht="13.8" x14ac:dyDescent="0.25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ht="13.8" x14ac:dyDescent="0.25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ht="13.8" x14ac:dyDescent="0.25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ht="13.8" x14ac:dyDescent="0.25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ht="13.8" x14ac:dyDescent="0.25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ht="13.8" x14ac:dyDescent="0.25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ht="13.8" x14ac:dyDescent="0.25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ht="13.8" x14ac:dyDescent="0.25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ht="13.8" x14ac:dyDescent="0.25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ht="13.8" x14ac:dyDescent="0.25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ht="13.8" x14ac:dyDescent="0.25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ht="13.8" x14ac:dyDescent="0.25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ht="13.8" x14ac:dyDescent="0.25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ht="13.8" x14ac:dyDescent="0.25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ht="13.8" x14ac:dyDescent="0.25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ht="13.8" x14ac:dyDescent="0.25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ht="13.8" x14ac:dyDescent="0.25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ht="13.8" x14ac:dyDescent="0.25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ht="13.8" x14ac:dyDescent="0.25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ht="13.8" x14ac:dyDescent="0.25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ht="13.8" x14ac:dyDescent="0.25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ht="13.8" x14ac:dyDescent="0.25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ht="13.8" x14ac:dyDescent="0.25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ht="13.8" x14ac:dyDescent="0.25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ht="13.8" x14ac:dyDescent="0.25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ht="13.8" x14ac:dyDescent="0.25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ht="13.8" x14ac:dyDescent="0.25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ht="13.8" x14ac:dyDescent="0.25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ht="13.8" x14ac:dyDescent="0.25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ht="13.8" x14ac:dyDescent="0.25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ht="13.8" x14ac:dyDescent="0.25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ht="13.8" x14ac:dyDescent="0.25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ht="13.8" x14ac:dyDescent="0.25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ht="13.8" x14ac:dyDescent="0.25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ht="13.8" x14ac:dyDescent="0.25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ht="13.8" x14ac:dyDescent="0.25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ht="13.8" x14ac:dyDescent="0.25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ht="13.8" x14ac:dyDescent="0.25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ht="13.8" x14ac:dyDescent="0.25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ht="13.8" x14ac:dyDescent="0.25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ht="13.8" x14ac:dyDescent="0.25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ht="13.8" x14ac:dyDescent="0.25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ht="13.8" x14ac:dyDescent="0.25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ht="13.8" x14ac:dyDescent="0.25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ht="13.8" x14ac:dyDescent="0.25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ht="13.8" x14ac:dyDescent="0.25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ht="13.8" x14ac:dyDescent="0.25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ht="13.8" x14ac:dyDescent="0.25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ht="13.8" x14ac:dyDescent="0.25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ht="13.8" x14ac:dyDescent="0.25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ht="13.8" x14ac:dyDescent="0.25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ht="13.8" x14ac:dyDescent="0.25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ht="13.8" x14ac:dyDescent="0.25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ht="13.8" x14ac:dyDescent="0.25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ht="13.8" x14ac:dyDescent="0.25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ht="13.8" x14ac:dyDescent="0.25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ht="13.8" x14ac:dyDescent="0.25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ht="13.8" x14ac:dyDescent="0.25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ht="13.8" x14ac:dyDescent="0.25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ht="13.8" x14ac:dyDescent="0.25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ht="13.8" x14ac:dyDescent="0.25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ht="13.8" x14ac:dyDescent="0.25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ht="13.8" x14ac:dyDescent="0.25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ht="13.8" x14ac:dyDescent="0.25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ht="13.8" x14ac:dyDescent="0.25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ht="13.8" x14ac:dyDescent="0.25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ht="13.8" x14ac:dyDescent="0.25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ht="13.8" x14ac:dyDescent="0.25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ht="13.8" x14ac:dyDescent="0.25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ht="13.8" x14ac:dyDescent="0.25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ht="13.8" x14ac:dyDescent="0.25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ht="13.8" x14ac:dyDescent="0.25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ht="13.8" x14ac:dyDescent="0.25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ht="13.8" x14ac:dyDescent="0.25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ht="13.8" x14ac:dyDescent="0.25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ht="13.8" x14ac:dyDescent="0.25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ht="13.8" x14ac:dyDescent="0.25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ht="13.8" x14ac:dyDescent="0.25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ht="13.8" x14ac:dyDescent="0.25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ht="13.8" x14ac:dyDescent="0.25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ht="13.8" x14ac:dyDescent="0.25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ht="13.8" x14ac:dyDescent="0.25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ht="13.8" x14ac:dyDescent="0.25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ht="13.8" x14ac:dyDescent="0.25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ht="13.8" x14ac:dyDescent="0.25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ht="13.8" x14ac:dyDescent="0.25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ht="13.8" x14ac:dyDescent="0.25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ht="13.8" x14ac:dyDescent="0.25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ht="13.8" x14ac:dyDescent="0.25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ht="13.8" x14ac:dyDescent="0.25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ht="13.8" x14ac:dyDescent="0.25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ht="13.8" x14ac:dyDescent="0.25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ht="13.8" x14ac:dyDescent="0.25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ht="13.8" x14ac:dyDescent="0.25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ht="13.8" x14ac:dyDescent="0.25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ht="13.8" x14ac:dyDescent="0.25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ht="13.8" x14ac:dyDescent="0.25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ht="13.8" x14ac:dyDescent="0.25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ht="13.8" x14ac:dyDescent="0.25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ht="13.8" x14ac:dyDescent="0.25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ht="13.8" x14ac:dyDescent="0.25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ht="13.8" x14ac:dyDescent="0.25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ht="13.8" x14ac:dyDescent="0.25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ht="13.8" x14ac:dyDescent="0.25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ht="13.8" x14ac:dyDescent="0.25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ht="13.8" x14ac:dyDescent="0.25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ht="13.8" x14ac:dyDescent="0.25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ht="13.8" x14ac:dyDescent="0.25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ht="13.8" x14ac:dyDescent="0.25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ht="13.8" x14ac:dyDescent="0.25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ht="13.8" x14ac:dyDescent="0.25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ht="13.8" x14ac:dyDescent="0.25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ht="13.8" x14ac:dyDescent="0.25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ht="13.8" x14ac:dyDescent="0.25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ht="13.8" x14ac:dyDescent="0.25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ht="13.8" x14ac:dyDescent="0.25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ht="13.8" x14ac:dyDescent="0.25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ht="13.8" x14ac:dyDescent="0.25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ht="13.8" x14ac:dyDescent="0.25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ht="13.8" x14ac:dyDescent="0.25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ht="13.8" x14ac:dyDescent="0.25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ht="13.8" x14ac:dyDescent="0.25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ht="13.8" x14ac:dyDescent="0.25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ht="13.8" x14ac:dyDescent="0.25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ht="13.8" x14ac:dyDescent="0.25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ht="13.8" x14ac:dyDescent="0.25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ht="13.8" x14ac:dyDescent="0.25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ht="13.8" x14ac:dyDescent="0.25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ht="13.8" x14ac:dyDescent="0.25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ht="13.8" x14ac:dyDescent="0.25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ht="13.8" x14ac:dyDescent="0.25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ht="13.8" x14ac:dyDescent="0.25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ht="13.8" x14ac:dyDescent="0.25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ht="13.8" x14ac:dyDescent="0.25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ht="13.8" x14ac:dyDescent="0.25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ht="13.8" x14ac:dyDescent="0.25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ht="13.8" x14ac:dyDescent="0.25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ht="13.8" x14ac:dyDescent="0.25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ht="13.8" x14ac:dyDescent="0.25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ht="13.8" x14ac:dyDescent="0.25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ht="13.8" x14ac:dyDescent="0.25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ht="13.8" x14ac:dyDescent="0.25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ht="13.8" x14ac:dyDescent="0.25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ht="13.8" x14ac:dyDescent="0.25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ht="13.8" x14ac:dyDescent="0.25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ht="13.8" x14ac:dyDescent="0.25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ht="13.8" x14ac:dyDescent="0.25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ht="13.8" x14ac:dyDescent="0.25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ht="13.8" x14ac:dyDescent="0.25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ht="13.8" x14ac:dyDescent="0.25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ht="13.8" x14ac:dyDescent="0.25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ht="13.8" x14ac:dyDescent="0.25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ht="13.8" x14ac:dyDescent="0.25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ht="13.8" x14ac:dyDescent="0.25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ht="13.8" x14ac:dyDescent="0.25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ht="13.8" x14ac:dyDescent="0.25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ht="13.8" x14ac:dyDescent="0.25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ht="13.8" x14ac:dyDescent="0.25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ht="13.8" x14ac:dyDescent="0.25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ht="13.8" x14ac:dyDescent="0.25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ht="13.8" x14ac:dyDescent="0.25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ht="13.8" x14ac:dyDescent="0.25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ht="13.8" x14ac:dyDescent="0.25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ht="13.8" x14ac:dyDescent="0.25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ht="13.8" x14ac:dyDescent="0.25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ht="13.8" x14ac:dyDescent="0.25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ht="13.8" x14ac:dyDescent="0.25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ht="13.8" x14ac:dyDescent="0.25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ht="13.8" x14ac:dyDescent="0.25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ht="13.8" x14ac:dyDescent="0.25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ht="13.8" x14ac:dyDescent="0.25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ht="13.8" x14ac:dyDescent="0.25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ht="13.8" x14ac:dyDescent="0.25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ht="13.8" x14ac:dyDescent="0.25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ht="13.8" x14ac:dyDescent="0.25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ht="13.8" x14ac:dyDescent="0.25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ht="13.8" x14ac:dyDescent="0.25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ht="13.8" x14ac:dyDescent="0.25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ht="13.8" x14ac:dyDescent="0.25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ht="13.8" x14ac:dyDescent="0.25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ht="13.8" x14ac:dyDescent="0.25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ht="13.8" x14ac:dyDescent="0.25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ht="13.8" x14ac:dyDescent="0.25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ht="13.8" x14ac:dyDescent="0.25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ht="13.8" x14ac:dyDescent="0.25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ht="13.8" x14ac:dyDescent="0.25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ht="13.8" x14ac:dyDescent="0.25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ht="13.8" x14ac:dyDescent="0.25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ht="13.8" x14ac:dyDescent="0.25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ht="13.8" x14ac:dyDescent="0.25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ht="13.8" x14ac:dyDescent="0.25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ht="13.8" x14ac:dyDescent="0.25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ht="13.8" x14ac:dyDescent="0.25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ht="13.8" x14ac:dyDescent="0.25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ht="13.8" x14ac:dyDescent="0.25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ht="13.8" x14ac:dyDescent="0.25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ht="13.8" x14ac:dyDescent="0.25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ht="13.8" x14ac:dyDescent="0.25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ht="13.8" x14ac:dyDescent="0.25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ht="13.8" x14ac:dyDescent="0.25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ht="13.8" x14ac:dyDescent="0.25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ht="13.8" x14ac:dyDescent="0.25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ht="13.8" x14ac:dyDescent="0.25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ht="13.8" x14ac:dyDescent="0.25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ht="13.8" x14ac:dyDescent="0.25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ht="13.8" x14ac:dyDescent="0.25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ht="13.8" x14ac:dyDescent="0.25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ht="13.8" x14ac:dyDescent="0.25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ht="13.8" x14ac:dyDescent="0.25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ht="13.8" x14ac:dyDescent="0.25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ht="13.8" x14ac:dyDescent="0.25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ht="13.8" x14ac:dyDescent="0.25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ht="13.8" x14ac:dyDescent="0.25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ht="13.8" x14ac:dyDescent="0.25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ht="13.8" x14ac:dyDescent="0.25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ht="13.8" x14ac:dyDescent="0.25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ht="13.8" x14ac:dyDescent="0.25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ht="13.8" x14ac:dyDescent="0.25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ht="13.8" x14ac:dyDescent="0.25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ht="13.8" x14ac:dyDescent="0.25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ht="13.8" x14ac:dyDescent="0.25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ht="13.8" x14ac:dyDescent="0.25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ht="13.8" x14ac:dyDescent="0.25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ht="13.8" x14ac:dyDescent="0.25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ht="13.8" x14ac:dyDescent="0.25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ht="13.8" x14ac:dyDescent="0.25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ht="13.8" x14ac:dyDescent="0.25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ht="13.8" x14ac:dyDescent="0.25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ht="13.8" x14ac:dyDescent="0.25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ht="13.8" x14ac:dyDescent="0.25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ht="13.8" x14ac:dyDescent="0.25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ht="13.8" x14ac:dyDescent="0.25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ht="13.8" x14ac:dyDescent="0.25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ht="13.8" x14ac:dyDescent="0.25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ht="13.8" x14ac:dyDescent="0.25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ht="13.8" x14ac:dyDescent="0.25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ht="13.8" x14ac:dyDescent="0.25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ht="13.8" x14ac:dyDescent="0.25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ht="13.8" x14ac:dyDescent="0.25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ht="13.8" x14ac:dyDescent="0.25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ht="13.8" x14ac:dyDescent="0.25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ht="13.8" x14ac:dyDescent="0.25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ht="13.8" x14ac:dyDescent="0.25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ht="13.8" x14ac:dyDescent="0.25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ht="13.8" x14ac:dyDescent="0.25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ht="13.8" x14ac:dyDescent="0.25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ht="13.8" x14ac:dyDescent="0.25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ht="13.8" x14ac:dyDescent="0.25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ht="13.8" x14ac:dyDescent="0.25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ht="13.8" x14ac:dyDescent="0.25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ht="13.8" x14ac:dyDescent="0.25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ht="13.8" x14ac:dyDescent="0.25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ht="13.8" x14ac:dyDescent="0.25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ht="13.8" x14ac:dyDescent="0.25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ht="13.8" x14ac:dyDescent="0.25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ht="13.8" x14ac:dyDescent="0.25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ht="13.8" x14ac:dyDescent="0.25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ht="13.8" x14ac:dyDescent="0.25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ht="13.8" x14ac:dyDescent="0.25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ht="13.8" x14ac:dyDescent="0.25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ht="13.8" x14ac:dyDescent="0.25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ht="13.8" x14ac:dyDescent="0.25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ht="13.8" x14ac:dyDescent="0.25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ht="13.8" x14ac:dyDescent="0.25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ht="13.8" x14ac:dyDescent="0.25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ht="13.8" x14ac:dyDescent="0.25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ht="13.8" x14ac:dyDescent="0.25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ht="13.8" x14ac:dyDescent="0.25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ht="13.8" x14ac:dyDescent="0.25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ht="13.8" x14ac:dyDescent="0.25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ht="13.8" x14ac:dyDescent="0.25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ht="13.8" x14ac:dyDescent="0.25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ht="13.8" x14ac:dyDescent="0.25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ht="13.8" x14ac:dyDescent="0.25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ht="13.8" x14ac:dyDescent="0.25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ht="13.8" x14ac:dyDescent="0.25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ht="13.8" x14ac:dyDescent="0.25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ht="13.8" x14ac:dyDescent="0.25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ht="13.8" x14ac:dyDescent="0.25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ht="13.8" x14ac:dyDescent="0.25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ht="13.8" x14ac:dyDescent="0.25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ht="13.8" x14ac:dyDescent="0.25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ht="13.8" x14ac:dyDescent="0.25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ht="13.8" x14ac:dyDescent="0.25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ht="13.8" x14ac:dyDescent="0.25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ht="13.8" x14ac:dyDescent="0.25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ht="13.8" x14ac:dyDescent="0.25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ht="13.8" x14ac:dyDescent="0.25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ht="13.8" x14ac:dyDescent="0.25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ht="13.8" x14ac:dyDescent="0.25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ht="13.8" x14ac:dyDescent="0.25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ht="13.8" x14ac:dyDescent="0.25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ht="13.8" x14ac:dyDescent="0.25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ht="13.8" x14ac:dyDescent="0.25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ht="13.8" x14ac:dyDescent="0.25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ht="13.8" x14ac:dyDescent="0.25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ht="13.8" x14ac:dyDescent="0.25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ht="13.8" x14ac:dyDescent="0.25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ht="13.8" x14ac:dyDescent="0.25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ht="13.8" x14ac:dyDescent="0.25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ht="13.8" x14ac:dyDescent="0.25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ht="13.8" x14ac:dyDescent="0.25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ht="13.8" x14ac:dyDescent="0.25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ht="13.8" x14ac:dyDescent="0.25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ht="13.8" x14ac:dyDescent="0.25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ht="13.8" x14ac:dyDescent="0.25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ht="13.8" x14ac:dyDescent="0.25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ht="13.8" x14ac:dyDescent="0.25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ht="13.8" x14ac:dyDescent="0.25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ht="13.8" x14ac:dyDescent="0.25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ht="13.8" x14ac:dyDescent="0.25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ht="13.8" x14ac:dyDescent="0.25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ht="13.8" x14ac:dyDescent="0.25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ht="13.8" x14ac:dyDescent="0.25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ht="13.8" x14ac:dyDescent="0.25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ht="13.8" x14ac:dyDescent="0.25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ht="13.8" x14ac:dyDescent="0.25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ht="13.8" x14ac:dyDescent="0.25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ht="13.8" x14ac:dyDescent="0.25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ht="13.8" x14ac:dyDescent="0.25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ht="13.8" x14ac:dyDescent="0.25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ht="13.8" x14ac:dyDescent="0.25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ht="13.8" x14ac:dyDescent="0.25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ht="13.8" x14ac:dyDescent="0.25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ht="13.8" x14ac:dyDescent="0.25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ht="13.8" x14ac:dyDescent="0.25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ht="13.8" x14ac:dyDescent="0.25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ht="13.8" x14ac:dyDescent="0.25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ht="13.8" x14ac:dyDescent="0.25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ht="13.8" x14ac:dyDescent="0.25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ht="13.8" x14ac:dyDescent="0.25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ht="13.8" x14ac:dyDescent="0.25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ht="13.8" x14ac:dyDescent="0.25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ht="13.8" x14ac:dyDescent="0.25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ht="13.8" x14ac:dyDescent="0.25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ht="13.8" x14ac:dyDescent="0.25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ht="13.8" x14ac:dyDescent="0.25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ht="13.8" x14ac:dyDescent="0.25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ht="13.8" x14ac:dyDescent="0.25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ht="13.8" x14ac:dyDescent="0.25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ht="13.8" x14ac:dyDescent="0.25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ht="13.8" x14ac:dyDescent="0.25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ht="13.8" x14ac:dyDescent="0.25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ht="13.8" x14ac:dyDescent="0.25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ht="13.8" x14ac:dyDescent="0.25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ht="13.8" x14ac:dyDescent="0.25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ht="13.8" x14ac:dyDescent="0.25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ht="13.8" x14ac:dyDescent="0.25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ht="13.8" x14ac:dyDescent="0.25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ht="13.8" x14ac:dyDescent="0.25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ht="13.8" x14ac:dyDescent="0.25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ht="13.8" x14ac:dyDescent="0.25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ht="13.8" x14ac:dyDescent="0.25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ht="13.8" x14ac:dyDescent="0.25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ht="13.8" x14ac:dyDescent="0.25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ht="13.8" x14ac:dyDescent="0.25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ht="13.8" x14ac:dyDescent="0.25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ht="13.8" x14ac:dyDescent="0.25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ht="13.8" x14ac:dyDescent="0.25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ht="13.8" x14ac:dyDescent="0.25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ht="13.8" x14ac:dyDescent="0.25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ht="13.8" x14ac:dyDescent="0.25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ht="13.8" x14ac:dyDescent="0.25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ht="13.8" x14ac:dyDescent="0.25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ht="13.8" x14ac:dyDescent="0.25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ht="13.8" x14ac:dyDescent="0.25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ht="13.8" x14ac:dyDescent="0.25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ht="13.8" x14ac:dyDescent="0.25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ht="13.8" x14ac:dyDescent="0.25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ht="13.8" x14ac:dyDescent="0.25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ht="13.8" x14ac:dyDescent="0.25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ht="13.8" x14ac:dyDescent="0.25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ht="13.8" x14ac:dyDescent="0.25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ht="13.8" x14ac:dyDescent="0.25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ht="13.8" x14ac:dyDescent="0.25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ht="13.8" x14ac:dyDescent="0.25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ht="13.8" x14ac:dyDescent="0.25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ht="13.8" x14ac:dyDescent="0.25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ht="13.8" x14ac:dyDescent="0.25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ht="13.8" x14ac:dyDescent="0.25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ht="13.8" x14ac:dyDescent="0.25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ht="13.8" x14ac:dyDescent="0.25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ht="13.8" x14ac:dyDescent="0.25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ht="13.8" x14ac:dyDescent="0.25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ht="13.8" x14ac:dyDescent="0.25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ht="13.8" x14ac:dyDescent="0.25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ht="13.8" x14ac:dyDescent="0.25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ht="13.8" x14ac:dyDescent="0.25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ht="13.8" x14ac:dyDescent="0.25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ht="13.8" x14ac:dyDescent="0.25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ht="13.8" x14ac:dyDescent="0.25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ht="13.8" x14ac:dyDescent="0.25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ht="13.8" x14ac:dyDescent="0.25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ht="13.8" x14ac:dyDescent="0.25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ht="13.8" x14ac:dyDescent="0.25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ht="13.8" x14ac:dyDescent="0.25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ht="13.8" x14ac:dyDescent="0.25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ht="13.8" x14ac:dyDescent="0.25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ht="13.8" x14ac:dyDescent="0.25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ht="13.8" x14ac:dyDescent="0.25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ht="13.8" x14ac:dyDescent="0.25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ht="13.8" x14ac:dyDescent="0.25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ht="13.8" x14ac:dyDescent="0.25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ht="13.8" x14ac:dyDescent="0.25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ht="13.8" x14ac:dyDescent="0.25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ht="13.8" x14ac:dyDescent="0.25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ht="13.8" x14ac:dyDescent="0.25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ht="13.8" x14ac:dyDescent="0.25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ht="13.8" x14ac:dyDescent="0.25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ht="13.8" x14ac:dyDescent="0.25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ht="13.8" x14ac:dyDescent="0.25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ht="13.8" x14ac:dyDescent="0.25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ht="13.8" x14ac:dyDescent="0.25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ht="13.8" x14ac:dyDescent="0.25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ht="13.8" x14ac:dyDescent="0.25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ht="13.8" x14ac:dyDescent="0.25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ht="13.8" x14ac:dyDescent="0.25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ht="13.8" x14ac:dyDescent="0.25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ht="13.8" x14ac:dyDescent="0.25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ht="13.8" x14ac:dyDescent="0.25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ht="13.8" x14ac:dyDescent="0.25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ht="13.8" x14ac:dyDescent="0.25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ht="13.8" x14ac:dyDescent="0.25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ht="13.8" x14ac:dyDescent="0.25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ht="13.8" x14ac:dyDescent="0.25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ht="13.8" x14ac:dyDescent="0.25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ht="13.8" x14ac:dyDescent="0.25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ht="13.8" x14ac:dyDescent="0.25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ht="13.8" x14ac:dyDescent="0.25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ht="13.8" x14ac:dyDescent="0.25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ht="13.8" x14ac:dyDescent="0.25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ht="13.8" x14ac:dyDescent="0.25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ht="13.8" x14ac:dyDescent="0.25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ht="13.8" x14ac:dyDescent="0.25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ht="13.8" x14ac:dyDescent="0.25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ht="13.8" x14ac:dyDescent="0.25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ht="13.8" x14ac:dyDescent="0.25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ht="13.8" x14ac:dyDescent="0.25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ht="13.8" x14ac:dyDescent="0.25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ht="13.8" x14ac:dyDescent="0.25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ht="13.8" x14ac:dyDescent="0.25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ht="13.8" x14ac:dyDescent="0.25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ht="13.8" x14ac:dyDescent="0.25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ht="13.8" x14ac:dyDescent="0.25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ht="13.8" x14ac:dyDescent="0.25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ht="13.8" x14ac:dyDescent="0.25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ht="13.8" x14ac:dyDescent="0.25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ht="13.8" x14ac:dyDescent="0.25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ht="13.8" x14ac:dyDescent="0.25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ht="13.8" x14ac:dyDescent="0.25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ht="13.8" x14ac:dyDescent="0.25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ht="13.8" x14ac:dyDescent="0.25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ht="13.8" x14ac:dyDescent="0.25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ht="13.8" x14ac:dyDescent="0.25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ht="13.8" x14ac:dyDescent="0.25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ht="13.8" x14ac:dyDescent="0.25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ht="13.8" x14ac:dyDescent="0.25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ht="13.8" x14ac:dyDescent="0.25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ht="13.8" x14ac:dyDescent="0.25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ht="13.8" x14ac:dyDescent="0.25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ht="13.8" x14ac:dyDescent="0.25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ht="13.8" x14ac:dyDescent="0.25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ht="13.8" x14ac:dyDescent="0.25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ht="13.8" x14ac:dyDescent="0.25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ht="13.8" x14ac:dyDescent="0.25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ht="13.8" x14ac:dyDescent="0.25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ht="13.8" x14ac:dyDescent="0.25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ht="13.8" x14ac:dyDescent="0.25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ht="13.8" x14ac:dyDescent="0.25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ht="13.8" x14ac:dyDescent="0.25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ht="13.8" x14ac:dyDescent="0.25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ht="13.8" x14ac:dyDescent="0.25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ht="13.8" x14ac:dyDescent="0.25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ht="13.8" x14ac:dyDescent="0.25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ht="13.8" x14ac:dyDescent="0.25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ht="13.8" x14ac:dyDescent="0.25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ht="13.8" x14ac:dyDescent="0.25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ht="13.8" x14ac:dyDescent="0.25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ht="13.8" x14ac:dyDescent="0.25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ht="13.8" x14ac:dyDescent="0.25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ht="13.8" x14ac:dyDescent="0.25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ht="13.8" x14ac:dyDescent="0.25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ht="13.8" x14ac:dyDescent="0.25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ht="13.8" x14ac:dyDescent="0.25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ht="13.8" x14ac:dyDescent="0.25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ht="13.8" x14ac:dyDescent="0.25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ht="13.8" x14ac:dyDescent="0.25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ht="13.8" x14ac:dyDescent="0.25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ht="13.8" x14ac:dyDescent="0.25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ht="13.8" x14ac:dyDescent="0.25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ht="13.8" x14ac:dyDescent="0.25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ht="13.8" x14ac:dyDescent="0.25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ht="13.8" x14ac:dyDescent="0.25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ht="13.8" x14ac:dyDescent="0.25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ht="13.8" x14ac:dyDescent="0.25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ht="13.8" x14ac:dyDescent="0.25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ht="13.8" x14ac:dyDescent="0.25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ht="13.8" x14ac:dyDescent="0.25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ht="13.8" x14ac:dyDescent="0.25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ht="13.8" x14ac:dyDescent="0.25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ht="13.8" x14ac:dyDescent="0.25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ht="13.8" x14ac:dyDescent="0.25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ht="13.8" x14ac:dyDescent="0.25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ht="13.8" x14ac:dyDescent="0.25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ht="13.8" x14ac:dyDescent="0.25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ht="13.8" x14ac:dyDescent="0.25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ht="13.8" x14ac:dyDescent="0.25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ht="13.8" x14ac:dyDescent="0.25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ht="13.8" x14ac:dyDescent="0.25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ht="13.8" x14ac:dyDescent="0.25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ht="13.8" x14ac:dyDescent="0.25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ht="13.8" x14ac:dyDescent="0.25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ht="13.8" x14ac:dyDescent="0.25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ht="13.8" x14ac:dyDescent="0.25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ht="13.8" x14ac:dyDescent="0.25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ht="13.8" x14ac:dyDescent="0.25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ht="13.8" x14ac:dyDescent="0.25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ht="13.8" x14ac:dyDescent="0.25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ht="13.8" x14ac:dyDescent="0.25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ht="13.8" x14ac:dyDescent="0.25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ht="13.8" x14ac:dyDescent="0.25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ht="13.8" x14ac:dyDescent="0.25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ht="13.8" x14ac:dyDescent="0.25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ht="13.8" x14ac:dyDescent="0.25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ht="13.8" x14ac:dyDescent="0.25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ht="13.8" x14ac:dyDescent="0.25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ht="13.8" x14ac:dyDescent="0.25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ht="13.8" x14ac:dyDescent="0.25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ht="13.8" x14ac:dyDescent="0.25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ht="13.8" x14ac:dyDescent="0.25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ht="13.8" x14ac:dyDescent="0.25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ht="13.8" x14ac:dyDescent="0.25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ht="13.8" x14ac:dyDescent="0.25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ht="13.8" x14ac:dyDescent="0.25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ht="13.8" x14ac:dyDescent="0.25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ht="13.8" x14ac:dyDescent="0.25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ht="13.8" x14ac:dyDescent="0.25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ht="13.8" x14ac:dyDescent="0.25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ht="13.8" x14ac:dyDescent="0.25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ht="13.8" x14ac:dyDescent="0.25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ht="13.8" x14ac:dyDescent="0.25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ht="13.8" x14ac:dyDescent="0.25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ht="13.8" x14ac:dyDescent="0.25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ht="13.8" x14ac:dyDescent="0.25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ht="13.8" x14ac:dyDescent="0.25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ht="13.8" x14ac:dyDescent="0.25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ht="13.8" x14ac:dyDescent="0.25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ht="13.8" x14ac:dyDescent="0.25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ht="13.8" x14ac:dyDescent="0.25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ht="13.8" x14ac:dyDescent="0.25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ht="13.8" x14ac:dyDescent="0.25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ht="13.8" x14ac:dyDescent="0.25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ht="13.8" x14ac:dyDescent="0.25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ht="13.8" x14ac:dyDescent="0.25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ht="13.8" x14ac:dyDescent="0.25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ht="13.8" x14ac:dyDescent="0.25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ht="13.8" x14ac:dyDescent="0.25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ht="13.8" x14ac:dyDescent="0.25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ht="13.8" x14ac:dyDescent="0.25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ht="13.8" x14ac:dyDescent="0.25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ht="13.8" x14ac:dyDescent="0.25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ht="13.8" x14ac:dyDescent="0.25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ht="13.8" x14ac:dyDescent="0.25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ht="13.8" x14ac:dyDescent="0.25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ht="13.8" x14ac:dyDescent="0.25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ht="13.8" x14ac:dyDescent="0.25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ht="13.8" x14ac:dyDescent="0.25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ht="13.8" x14ac:dyDescent="0.25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ht="13.8" x14ac:dyDescent="0.25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ht="13.8" x14ac:dyDescent="0.25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ht="13.8" x14ac:dyDescent="0.25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ht="13.8" x14ac:dyDescent="0.25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ht="13.8" x14ac:dyDescent="0.25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ht="13.8" x14ac:dyDescent="0.25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ht="13.8" x14ac:dyDescent="0.25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ht="13.8" x14ac:dyDescent="0.25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ht="13.8" x14ac:dyDescent="0.25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ht="13.8" x14ac:dyDescent="0.25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ht="13.8" x14ac:dyDescent="0.25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ht="13.8" x14ac:dyDescent="0.25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ht="13.8" x14ac:dyDescent="0.25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ht="13.8" x14ac:dyDescent="0.25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ht="13.8" x14ac:dyDescent="0.25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ht="13.8" x14ac:dyDescent="0.25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ht="13.8" x14ac:dyDescent="0.25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ht="13.8" x14ac:dyDescent="0.25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ht="13.8" x14ac:dyDescent="0.25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ht="13.8" x14ac:dyDescent="0.25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ht="13.8" x14ac:dyDescent="0.25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ht="13.8" x14ac:dyDescent="0.25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ht="13.8" x14ac:dyDescent="0.25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ht="13.8" x14ac:dyDescent="0.25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ht="13.8" x14ac:dyDescent="0.25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ht="13.8" x14ac:dyDescent="0.25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ht="13.8" x14ac:dyDescent="0.25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ht="13.8" x14ac:dyDescent="0.25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ht="13.8" x14ac:dyDescent="0.25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ht="13.8" x14ac:dyDescent="0.25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ht="13.8" x14ac:dyDescent="0.25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ht="13.8" x14ac:dyDescent="0.25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ht="13.8" x14ac:dyDescent="0.25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ht="13.8" x14ac:dyDescent="0.25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ht="13.8" x14ac:dyDescent="0.25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ht="13.8" x14ac:dyDescent="0.25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ht="13.8" x14ac:dyDescent="0.25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ht="13.8" x14ac:dyDescent="0.25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ht="13.8" x14ac:dyDescent="0.25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ht="13.8" x14ac:dyDescent="0.25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ht="13.8" x14ac:dyDescent="0.25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ht="13.8" x14ac:dyDescent="0.25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ht="13.8" x14ac:dyDescent="0.25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ht="13.8" x14ac:dyDescent="0.25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ht="13.8" x14ac:dyDescent="0.25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ht="13.8" x14ac:dyDescent="0.25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ht="13.8" x14ac:dyDescent="0.25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ht="13.8" x14ac:dyDescent="0.25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ht="13.8" x14ac:dyDescent="0.25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ht="13.8" x14ac:dyDescent="0.25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ht="13.8" x14ac:dyDescent="0.25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ht="13.8" x14ac:dyDescent="0.25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ht="13.8" x14ac:dyDescent="0.25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ht="13.8" x14ac:dyDescent="0.25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ht="13.8" x14ac:dyDescent="0.25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ht="13.8" x14ac:dyDescent="0.25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ht="13.8" x14ac:dyDescent="0.25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ht="13.8" x14ac:dyDescent="0.25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ht="13.8" x14ac:dyDescent="0.25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ht="13.8" x14ac:dyDescent="0.25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ht="13.8" x14ac:dyDescent="0.25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ht="13.8" x14ac:dyDescent="0.25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ht="13.8" x14ac:dyDescent="0.25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ht="13.8" x14ac:dyDescent="0.25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ht="13.8" x14ac:dyDescent="0.25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ht="13.8" x14ac:dyDescent="0.25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ht="13.8" x14ac:dyDescent="0.25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ht="13.8" x14ac:dyDescent="0.25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ht="13.8" x14ac:dyDescent="0.25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ht="13.8" x14ac:dyDescent="0.25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ht="13.8" x14ac:dyDescent="0.25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ht="13.8" x14ac:dyDescent="0.25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ht="13.8" x14ac:dyDescent="0.25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ht="13.8" x14ac:dyDescent="0.25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ht="13.8" x14ac:dyDescent="0.25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ht="13.8" x14ac:dyDescent="0.25">
      <c r="A4896" s="78"/>
      <c r="C4896" s="77"/>
      <c r="D4896" s="78"/>
      <c r="E4896" s="77"/>
      <c r="F4896" s="77"/>
      <c r="G4896" s="77"/>
      <c r="H4896" s="77"/>
      <c r="I4896" s="77"/>
      <c r="J4896" s="77"/>
      <c r="K4896" s="77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77"/>
      <c r="X4896" s="77"/>
      <c r="Y4896" s="77"/>
      <c r="Z4896" s="77"/>
      <c r="AA4896" s="77"/>
      <c r="AB4896" s="77"/>
      <c r="AC4896" s="77"/>
      <c r="AD4896" s="77"/>
      <c r="AE4896" s="77"/>
      <c r="AF4896" s="77"/>
      <c r="AG4896" s="77"/>
      <c r="AH4896" s="77"/>
      <c r="AI4896" s="77"/>
      <c r="AJ4896" s="77"/>
      <c r="AK4896" s="77"/>
      <c r="AL4896" s="77"/>
      <c r="AM4896" s="77"/>
      <c r="AN4896" s="77"/>
      <c r="AO4896" s="77"/>
      <c r="AP4896" s="77"/>
      <c r="AQ4896" s="77"/>
      <c r="AR4896" s="77"/>
      <c r="AS4896" s="77"/>
      <c r="AT4896" s="77"/>
      <c r="AU4896" s="77"/>
      <c r="AV4896" s="77"/>
      <c r="AW4896" s="77"/>
      <c r="AX4896" s="77"/>
      <c r="AY4896" s="77"/>
      <c r="AZ4896" s="77"/>
      <c r="BA4896" s="77"/>
      <c r="BB4896" s="77"/>
      <c r="BC4896" s="77"/>
      <c r="BD4896" s="77"/>
      <c r="BE4896" s="77"/>
      <c r="BF4896" s="77"/>
      <c r="BG4896" s="77"/>
      <c r="BH4896" s="77"/>
      <c r="BI4896" s="77"/>
      <c r="BJ4896" s="77"/>
      <c r="BK4896" s="77"/>
      <c r="BL4896" s="77"/>
      <c r="BM4896" s="77"/>
      <c r="BN4896" s="77"/>
      <c r="BO4896" s="77"/>
      <c r="BP4896" s="77"/>
      <c r="BQ4896" s="77"/>
      <c r="BR4896" s="77"/>
      <c r="BS4896" s="77"/>
      <c r="BT4896" s="77"/>
      <c r="BU4896" s="77"/>
      <c r="BV4896" s="77"/>
      <c r="BW4896" s="77"/>
      <c r="BX4896" s="77"/>
      <c r="BY4896" s="77"/>
      <c r="BZ4896" s="77"/>
      <c r="CA4896" s="77"/>
      <c r="CB4896" s="77"/>
      <c r="CC4896" s="77"/>
    </row>
    <row r="4897" spans="1:81" ht="13.8" x14ac:dyDescent="0.25">
      <c r="A4897" s="78"/>
      <c r="C4897" s="77"/>
      <c r="D4897" s="78"/>
      <c r="E4897" s="77"/>
      <c r="F4897" s="77"/>
      <c r="G4897" s="77"/>
      <c r="H4897" s="77"/>
      <c r="I4897" s="77"/>
      <c r="J4897" s="77"/>
      <c r="K4897" s="77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77"/>
      <c r="X4897" s="77"/>
      <c r="Y4897" s="77"/>
      <c r="Z4897" s="77"/>
      <c r="AA4897" s="77"/>
      <c r="AB4897" s="77"/>
      <c r="AC4897" s="77"/>
      <c r="AD4897" s="77"/>
      <c r="AE4897" s="77"/>
      <c r="AF4897" s="77"/>
      <c r="AG4897" s="77"/>
      <c r="AH4897" s="77"/>
      <c r="AI4897" s="77"/>
      <c r="AJ4897" s="77"/>
      <c r="AK4897" s="77"/>
      <c r="AL4897" s="77"/>
      <c r="AM4897" s="77"/>
      <c r="AN4897" s="77"/>
      <c r="AO4897" s="77"/>
      <c r="AP4897" s="77"/>
      <c r="AQ4897" s="77"/>
      <c r="AR4897" s="77"/>
      <c r="AS4897" s="77"/>
      <c r="AT4897" s="77"/>
      <c r="AU4897" s="77"/>
      <c r="AV4897" s="77"/>
      <c r="AW4897" s="77"/>
      <c r="AX4897" s="77"/>
      <c r="AY4897" s="77"/>
      <c r="AZ4897" s="77"/>
      <c r="BA4897" s="77"/>
      <c r="BB4897" s="77"/>
      <c r="BC4897" s="77"/>
      <c r="BD4897" s="77"/>
      <c r="BE4897" s="77"/>
      <c r="BF4897" s="77"/>
      <c r="BG4897" s="77"/>
      <c r="BH4897" s="77"/>
      <c r="BI4897" s="77"/>
      <c r="BJ4897" s="77"/>
      <c r="BK4897" s="77"/>
      <c r="BL4897" s="77"/>
      <c r="BM4897" s="77"/>
      <c r="BN4897" s="77"/>
      <c r="BO4897" s="77"/>
      <c r="BP4897" s="77"/>
      <c r="BQ4897" s="77"/>
      <c r="BR4897" s="77"/>
      <c r="BS4897" s="77"/>
      <c r="BT4897" s="77"/>
      <c r="BU4897" s="77"/>
      <c r="BV4897" s="77"/>
      <c r="BW4897" s="77"/>
      <c r="BX4897" s="77"/>
      <c r="BY4897" s="77"/>
      <c r="BZ4897" s="77"/>
      <c r="CA4897" s="77"/>
      <c r="CB4897" s="77"/>
      <c r="CC4897" s="77"/>
    </row>
    <row r="4898" spans="1:81" ht="13.8" x14ac:dyDescent="0.25">
      <c r="A4898" s="78"/>
      <c r="C4898" s="77"/>
      <c r="D4898" s="78"/>
      <c r="E4898" s="77"/>
      <c r="F4898" s="77"/>
      <c r="G4898" s="77"/>
      <c r="H4898" s="77"/>
      <c r="I4898" s="77"/>
      <c r="J4898" s="77"/>
      <c r="K4898" s="77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77"/>
      <c r="X4898" s="77"/>
      <c r="Y4898" s="77"/>
      <c r="Z4898" s="77"/>
      <c r="AA4898" s="77"/>
      <c r="AB4898" s="77"/>
      <c r="AC4898" s="77"/>
      <c r="AD4898" s="77"/>
      <c r="AE4898" s="77"/>
      <c r="AF4898" s="77"/>
      <c r="AG4898" s="77"/>
      <c r="AH4898" s="77"/>
      <c r="AI4898" s="77"/>
      <c r="AJ4898" s="77"/>
      <c r="AK4898" s="77"/>
      <c r="AL4898" s="77"/>
      <c r="AM4898" s="77"/>
      <c r="AN4898" s="77"/>
      <c r="AO4898" s="77"/>
      <c r="AP4898" s="77"/>
      <c r="AQ4898" s="77"/>
      <c r="AR4898" s="77"/>
      <c r="AS4898" s="77"/>
      <c r="AT4898" s="77"/>
      <c r="AU4898" s="77"/>
      <c r="AV4898" s="77"/>
      <c r="AW4898" s="77"/>
      <c r="AX4898" s="77"/>
      <c r="AY4898" s="77"/>
      <c r="AZ4898" s="77"/>
      <c r="BA4898" s="77"/>
      <c r="BB4898" s="77"/>
      <c r="BC4898" s="77"/>
      <c r="BD4898" s="77"/>
      <c r="BE4898" s="77"/>
      <c r="BF4898" s="77"/>
      <c r="BG4898" s="77"/>
      <c r="BH4898" s="77"/>
      <c r="BI4898" s="77"/>
      <c r="BJ4898" s="77"/>
      <c r="BK4898" s="77"/>
      <c r="BL4898" s="77"/>
      <c r="BM4898" s="77"/>
      <c r="BN4898" s="77"/>
      <c r="BO4898" s="77"/>
      <c r="BP4898" s="77"/>
      <c r="BQ4898" s="77"/>
      <c r="BR4898" s="77"/>
      <c r="BS4898" s="77"/>
      <c r="BT4898" s="77"/>
      <c r="BU4898" s="77"/>
      <c r="BV4898" s="77"/>
      <c r="BW4898" s="77"/>
      <c r="BX4898" s="77"/>
      <c r="BY4898" s="77"/>
      <c r="BZ4898" s="77"/>
      <c r="CA4898" s="77"/>
      <c r="CB4898" s="77"/>
      <c r="CC4898" s="77"/>
    </row>
    <row r="4899" spans="1:81" ht="13.8" x14ac:dyDescent="0.25">
      <c r="A4899" s="78"/>
      <c r="C4899" s="77"/>
      <c r="D4899" s="78"/>
      <c r="E4899" s="77"/>
      <c r="F4899" s="77"/>
      <c r="G4899" s="77"/>
      <c r="H4899" s="77"/>
      <c r="I4899" s="77"/>
      <c r="J4899" s="77"/>
      <c r="K4899" s="77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77"/>
      <c r="X4899" s="77"/>
      <c r="Y4899" s="77"/>
      <c r="Z4899" s="77"/>
      <c r="AA4899" s="77"/>
      <c r="AB4899" s="77"/>
      <c r="AC4899" s="77"/>
      <c r="AD4899" s="77"/>
      <c r="AE4899" s="77"/>
      <c r="AF4899" s="77"/>
      <c r="AG4899" s="77"/>
      <c r="AH4899" s="77"/>
      <c r="AI4899" s="77"/>
      <c r="AJ4899" s="77"/>
      <c r="AK4899" s="77"/>
      <c r="AL4899" s="77"/>
      <c r="AM4899" s="77"/>
      <c r="AN4899" s="77"/>
      <c r="AO4899" s="77"/>
      <c r="AP4899" s="77"/>
      <c r="AQ4899" s="77"/>
      <c r="AR4899" s="77"/>
      <c r="AS4899" s="77"/>
      <c r="AT4899" s="77"/>
      <c r="AU4899" s="77"/>
      <c r="AV4899" s="77"/>
      <c r="AW4899" s="77"/>
      <c r="AX4899" s="77"/>
      <c r="AY4899" s="77"/>
      <c r="AZ4899" s="77"/>
      <c r="BA4899" s="77"/>
      <c r="BB4899" s="77"/>
      <c r="BC4899" s="77"/>
      <c r="BD4899" s="77"/>
      <c r="BE4899" s="77"/>
      <c r="BF4899" s="77"/>
      <c r="BG4899" s="77"/>
      <c r="BH4899" s="77"/>
      <c r="BI4899" s="77"/>
      <c r="BJ4899" s="77"/>
      <c r="BK4899" s="77"/>
      <c r="BL4899" s="77"/>
      <c r="BM4899" s="77"/>
      <c r="BN4899" s="77"/>
      <c r="BO4899" s="77"/>
      <c r="BP4899" s="77"/>
      <c r="BQ4899" s="77"/>
      <c r="BR4899" s="77"/>
      <c r="BS4899" s="77"/>
      <c r="BT4899" s="77"/>
      <c r="BU4899" s="77"/>
      <c r="BV4899" s="77"/>
      <c r="BW4899" s="77"/>
      <c r="BX4899" s="77"/>
      <c r="BY4899" s="77"/>
      <c r="BZ4899" s="77"/>
      <c r="CA4899" s="77"/>
      <c r="CB4899" s="77"/>
      <c r="CC4899" s="77"/>
    </row>
    <row r="4900" spans="1:81" ht="13.8" x14ac:dyDescent="0.25">
      <c r="A4900" s="78"/>
      <c r="C4900" s="77"/>
      <c r="D4900" s="78"/>
      <c r="E4900" s="77"/>
      <c r="F4900" s="77"/>
      <c r="G4900" s="77"/>
      <c r="H4900" s="77"/>
      <c r="I4900" s="77"/>
      <c r="J4900" s="77"/>
      <c r="K4900" s="77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77"/>
      <c r="X4900" s="77"/>
      <c r="Y4900" s="77"/>
      <c r="Z4900" s="77"/>
      <c r="AA4900" s="77"/>
      <c r="AB4900" s="77"/>
      <c r="AC4900" s="77"/>
      <c r="AD4900" s="77"/>
      <c r="AE4900" s="77"/>
      <c r="AF4900" s="77"/>
      <c r="AG4900" s="77"/>
      <c r="AH4900" s="77"/>
      <c r="AI4900" s="77"/>
      <c r="AJ4900" s="77"/>
      <c r="AK4900" s="77"/>
      <c r="AL4900" s="77"/>
      <c r="AM4900" s="77"/>
      <c r="AN4900" s="77"/>
      <c r="AO4900" s="77"/>
      <c r="AP4900" s="77"/>
      <c r="AQ4900" s="77"/>
      <c r="AR4900" s="77"/>
      <c r="AS4900" s="77"/>
      <c r="AT4900" s="77"/>
      <c r="AU4900" s="77"/>
      <c r="AV4900" s="77"/>
      <c r="AW4900" s="77"/>
      <c r="AX4900" s="77"/>
      <c r="AY4900" s="77"/>
      <c r="AZ4900" s="77"/>
      <c r="BA4900" s="77"/>
      <c r="BB4900" s="77"/>
      <c r="BC4900" s="77"/>
      <c r="BD4900" s="77"/>
      <c r="BE4900" s="77"/>
      <c r="BF4900" s="77"/>
      <c r="BG4900" s="77"/>
      <c r="BH4900" s="77"/>
      <c r="BI4900" s="77"/>
      <c r="BJ4900" s="77"/>
      <c r="BK4900" s="77"/>
      <c r="BL4900" s="77"/>
      <c r="BM4900" s="77"/>
      <c r="BN4900" s="77"/>
      <c r="BO4900" s="77"/>
      <c r="BP4900" s="77"/>
      <c r="BQ4900" s="77"/>
      <c r="BR4900" s="77"/>
      <c r="BS4900" s="77"/>
      <c r="BT4900" s="77"/>
      <c r="BU4900" s="77"/>
      <c r="BV4900" s="77"/>
      <c r="BW4900" s="77"/>
      <c r="BX4900" s="77"/>
      <c r="BY4900" s="77"/>
      <c r="BZ4900" s="77"/>
      <c r="CA4900" s="77"/>
      <c r="CB4900" s="77"/>
      <c r="CC4900" s="77"/>
    </row>
    <row r="4901" spans="1:81" ht="13.8" x14ac:dyDescent="0.25">
      <c r="A4901" s="78"/>
      <c r="C4901" s="77"/>
      <c r="D4901" s="78"/>
      <c r="E4901" s="77"/>
      <c r="F4901" s="77"/>
      <c r="G4901" s="77"/>
      <c r="H4901" s="77"/>
      <c r="I4901" s="77"/>
      <c r="J4901" s="77"/>
      <c r="K4901" s="77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77"/>
      <c r="X4901" s="77"/>
      <c r="Y4901" s="77"/>
      <c r="Z4901" s="77"/>
      <c r="AA4901" s="77"/>
      <c r="AB4901" s="77"/>
      <c r="AC4901" s="77"/>
      <c r="AD4901" s="77"/>
      <c r="AE4901" s="77"/>
      <c r="AF4901" s="77"/>
      <c r="AG4901" s="77"/>
      <c r="AH4901" s="77"/>
      <c r="AI4901" s="77"/>
      <c r="AJ4901" s="77"/>
      <c r="AK4901" s="77"/>
      <c r="AL4901" s="77"/>
      <c r="AM4901" s="77"/>
      <c r="AN4901" s="77"/>
      <c r="AO4901" s="77"/>
      <c r="AP4901" s="77"/>
      <c r="AQ4901" s="77"/>
      <c r="AR4901" s="77"/>
      <c r="AS4901" s="77"/>
      <c r="AT4901" s="77"/>
      <c r="AU4901" s="77"/>
      <c r="AV4901" s="77"/>
      <c r="AW4901" s="77"/>
      <c r="AX4901" s="77"/>
      <c r="AY4901" s="77"/>
      <c r="AZ4901" s="77"/>
      <c r="BA4901" s="77"/>
      <c r="BB4901" s="77"/>
      <c r="BC4901" s="77"/>
      <c r="BD4901" s="77"/>
      <c r="BE4901" s="77"/>
      <c r="BF4901" s="77"/>
      <c r="BG4901" s="77"/>
      <c r="BH4901" s="77"/>
      <c r="BI4901" s="77"/>
      <c r="BJ4901" s="77"/>
      <c r="BK4901" s="77"/>
      <c r="BL4901" s="77"/>
      <c r="BM4901" s="77"/>
      <c r="BN4901" s="77"/>
      <c r="BO4901" s="77"/>
      <c r="BP4901" s="77"/>
      <c r="BQ4901" s="77"/>
      <c r="BR4901" s="77"/>
      <c r="BS4901" s="77"/>
      <c r="BT4901" s="77"/>
      <c r="BU4901" s="77"/>
      <c r="BV4901" s="77"/>
      <c r="BW4901" s="77"/>
      <c r="BX4901" s="77"/>
      <c r="BY4901" s="77"/>
      <c r="BZ4901" s="77"/>
      <c r="CA4901" s="77"/>
      <c r="CB4901" s="77"/>
      <c r="CC4901" s="77"/>
    </row>
    <row r="4902" spans="1:81" ht="13.8" x14ac:dyDescent="0.25">
      <c r="A4902" s="78"/>
      <c r="C4902" s="77"/>
      <c r="D4902" s="78"/>
      <c r="E4902" s="77"/>
      <c r="F4902" s="77"/>
      <c r="G4902" s="77"/>
      <c r="H4902" s="77"/>
      <c r="I4902" s="77"/>
      <c r="J4902" s="77"/>
      <c r="K4902" s="77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77"/>
      <c r="X4902" s="77"/>
      <c r="Y4902" s="77"/>
      <c r="Z4902" s="77"/>
      <c r="AA4902" s="77"/>
      <c r="AB4902" s="77"/>
      <c r="AC4902" s="77"/>
      <c r="AD4902" s="77"/>
      <c r="AE4902" s="77"/>
      <c r="AF4902" s="77"/>
      <c r="AG4902" s="77"/>
      <c r="AH4902" s="77"/>
      <c r="AI4902" s="77"/>
      <c r="AJ4902" s="77"/>
      <c r="AK4902" s="77"/>
      <c r="AL4902" s="77"/>
      <c r="AM4902" s="77"/>
      <c r="AN4902" s="77"/>
      <c r="AO4902" s="77"/>
      <c r="AP4902" s="77"/>
      <c r="AQ4902" s="77"/>
      <c r="AR4902" s="77"/>
      <c r="AS4902" s="77"/>
      <c r="AT4902" s="77"/>
      <c r="AU4902" s="77"/>
      <c r="AV4902" s="77"/>
      <c r="AW4902" s="77"/>
      <c r="AX4902" s="77"/>
      <c r="AY4902" s="77"/>
      <c r="AZ4902" s="77"/>
      <c r="BA4902" s="77"/>
      <c r="BB4902" s="77"/>
      <c r="BC4902" s="77"/>
      <c r="BD4902" s="77"/>
      <c r="BE4902" s="77"/>
      <c r="BF4902" s="77"/>
      <c r="BG4902" s="77"/>
      <c r="BH4902" s="77"/>
      <c r="BI4902" s="77"/>
      <c r="BJ4902" s="77"/>
      <c r="BK4902" s="77"/>
      <c r="BL4902" s="77"/>
      <c r="BM4902" s="77"/>
      <c r="BN4902" s="77"/>
      <c r="BO4902" s="77"/>
      <c r="BP4902" s="77"/>
      <c r="BQ4902" s="77"/>
      <c r="BR4902" s="77"/>
      <c r="BS4902" s="77"/>
      <c r="BT4902" s="77"/>
      <c r="BU4902" s="77"/>
      <c r="BV4902" s="77"/>
      <c r="BW4902" s="77"/>
      <c r="BX4902" s="77"/>
      <c r="BY4902" s="77"/>
      <c r="BZ4902" s="77"/>
      <c r="CA4902" s="77"/>
      <c r="CB4902" s="77"/>
      <c r="CC4902" s="77"/>
    </row>
    <row r="4903" spans="1:81" ht="13.8" x14ac:dyDescent="0.25">
      <c r="A4903" s="78"/>
      <c r="C4903" s="77"/>
      <c r="D4903" s="78"/>
      <c r="E4903" s="77"/>
      <c r="F4903" s="77"/>
      <c r="G4903" s="77"/>
      <c r="H4903" s="77"/>
      <c r="I4903" s="77"/>
      <c r="J4903" s="77"/>
      <c r="K4903" s="77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77"/>
      <c r="X4903" s="77"/>
      <c r="Y4903" s="77"/>
      <c r="Z4903" s="77"/>
      <c r="AA4903" s="77"/>
      <c r="AB4903" s="77"/>
      <c r="AC4903" s="77"/>
      <c r="AD4903" s="77"/>
      <c r="AE4903" s="77"/>
      <c r="AF4903" s="77"/>
      <c r="AG4903" s="77"/>
      <c r="AH4903" s="77"/>
      <c r="AI4903" s="77"/>
      <c r="AJ4903" s="77"/>
      <c r="AK4903" s="77"/>
      <c r="AL4903" s="77"/>
      <c r="AM4903" s="77"/>
      <c r="AN4903" s="77"/>
      <c r="AO4903" s="77"/>
      <c r="AP4903" s="77"/>
      <c r="AQ4903" s="77"/>
      <c r="AR4903" s="77"/>
      <c r="AS4903" s="77"/>
      <c r="AT4903" s="77"/>
      <c r="AU4903" s="77"/>
      <c r="AV4903" s="77"/>
      <c r="AW4903" s="77"/>
      <c r="AX4903" s="77"/>
      <c r="AY4903" s="77"/>
      <c r="AZ4903" s="77"/>
      <c r="BA4903" s="77"/>
      <c r="BB4903" s="77"/>
      <c r="BC4903" s="77"/>
      <c r="BD4903" s="77"/>
      <c r="BE4903" s="77"/>
      <c r="BF4903" s="77"/>
      <c r="BG4903" s="77"/>
      <c r="BH4903" s="77"/>
      <c r="BI4903" s="77"/>
      <c r="BJ4903" s="77"/>
      <c r="BK4903" s="77"/>
      <c r="BL4903" s="77"/>
      <c r="BM4903" s="77"/>
      <c r="BN4903" s="77"/>
      <c r="BO4903" s="77"/>
      <c r="BP4903" s="77"/>
      <c r="BQ4903" s="77"/>
      <c r="BR4903" s="77"/>
      <c r="BS4903" s="77"/>
      <c r="BT4903" s="77"/>
      <c r="BU4903" s="77"/>
      <c r="BV4903" s="77"/>
      <c r="BW4903" s="77"/>
      <c r="BX4903" s="77"/>
      <c r="BY4903" s="77"/>
      <c r="BZ4903" s="77"/>
      <c r="CA4903" s="77"/>
      <c r="CB4903" s="77"/>
      <c r="CC4903" s="77"/>
    </row>
    <row r="4904" spans="1:81" ht="13.8" x14ac:dyDescent="0.25">
      <c r="A4904" s="78"/>
      <c r="C4904" s="77"/>
      <c r="D4904" s="78"/>
      <c r="E4904" s="77"/>
      <c r="F4904" s="77"/>
      <c r="G4904" s="77"/>
      <c r="H4904" s="77"/>
      <c r="I4904" s="77"/>
      <c r="J4904" s="77"/>
      <c r="K4904" s="77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77"/>
      <c r="X4904" s="77"/>
      <c r="Y4904" s="77"/>
      <c r="Z4904" s="77"/>
      <c r="AA4904" s="77"/>
      <c r="AB4904" s="77"/>
      <c r="AC4904" s="77"/>
      <c r="AD4904" s="77"/>
      <c r="AE4904" s="77"/>
      <c r="AF4904" s="77"/>
      <c r="AG4904" s="77"/>
      <c r="AH4904" s="77"/>
      <c r="AI4904" s="77"/>
      <c r="AJ4904" s="77"/>
      <c r="AK4904" s="77"/>
      <c r="AL4904" s="77"/>
      <c r="AM4904" s="77"/>
      <c r="AN4904" s="77"/>
      <c r="AO4904" s="77"/>
      <c r="AP4904" s="77"/>
      <c r="AQ4904" s="77"/>
      <c r="AR4904" s="77"/>
      <c r="AS4904" s="77"/>
      <c r="AT4904" s="77"/>
      <c r="AU4904" s="77"/>
      <c r="AV4904" s="77"/>
      <c r="AW4904" s="77"/>
      <c r="AX4904" s="77"/>
      <c r="AY4904" s="77"/>
      <c r="AZ4904" s="77"/>
      <c r="BA4904" s="77"/>
      <c r="BB4904" s="77"/>
      <c r="BC4904" s="77"/>
      <c r="BD4904" s="77"/>
      <c r="BE4904" s="77"/>
      <c r="BF4904" s="77"/>
      <c r="BG4904" s="77"/>
      <c r="BH4904" s="77"/>
      <c r="BI4904" s="77"/>
      <c r="BJ4904" s="77"/>
      <c r="BK4904" s="77"/>
      <c r="BL4904" s="77"/>
      <c r="BM4904" s="77"/>
      <c r="BN4904" s="77"/>
      <c r="BO4904" s="77"/>
      <c r="BP4904" s="77"/>
      <c r="BQ4904" s="77"/>
      <c r="BR4904" s="77"/>
      <c r="BS4904" s="77"/>
      <c r="BT4904" s="77"/>
      <c r="BU4904" s="77"/>
      <c r="BV4904" s="77"/>
      <c r="BW4904" s="77"/>
      <c r="BX4904" s="77"/>
      <c r="BY4904" s="77"/>
      <c r="BZ4904" s="77"/>
      <c r="CA4904" s="77"/>
      <c r="CB4904" s="77"/>
      <c r="CC4904" s="77"/>
    </row>
    <row r="4905" spans="1:81" ht="13.8" x14ac:dyDescent="0.25">
      <c r="A4905" s="78"/>
      <c r="C4905" s="77"/>
      <c r="D4905" s="78"/>
      <c r="E4905" s="77"/>
      <c r="F4905" s="77"/>
      <c r="G4905" s="77"/>
      <c r="H4905" s="77"/>
      <c r="I4905" s="77"/>
      <c r="J4905" s="77"/>
      <c r="K4905" s="77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77"/>
      <c r="X4905" s="77"/>
      <c r="Y4905" s="77"/>
      <c r="Z4905" s="77"/>
      <c r="AA4905" s="77"/>
      <c r="AB4905" s="77"/>
      <c r="AC4905" s="77"/>
      <c r="AD4905" s="77"/>
      <c r="AE4905" s="77"/>
      <c r="AF4905" s="77"/>
      <c r="AG4905" s="77"/>
      <c r="AH4905" s="77"/>
      <c r="AI4905" s="77"/>
      <c r="AJ4905" s="77"/>
      <c r="AK4905" s="77"/>
      <c r="AL4905" s="77"/>
      <c r="AM4905" s="77"/>
      <c r="AN4905" s="77"/>
      <c r="AO4905" s="77"/>
      <c r="AP4905" s="77"/>
      <c r="AQ4905" s="77"/>
      <c r="AR4905" s="77"/>
      <c r="AS4905" s="77"/>
      <c r="AT4905" s="77"/>
      <c r="AU4905" s="77"/>
      <c r="AV4905" s="77"/>
      <c r="AW4905" s="77"/>
      <c r="AX4905" s="77"/>
      <c r="AY4905" s="77"/>
      <c r="AZ4905" s="77"/>
      <c r="BA4905" s="77"/>
      <c r="BB4905" s="77"/>
      <c r="BC4905" s="77"/>
      <c r="BD4905" s="77"/>
      <c r="BE4905" s="77"/>
      <c r="BF4905" s="77"/>
      <c r="BG4905" s="77"/>
      <c r="BH4905" s="77"/>
      <c r="BI4905" s="77"/>
      <c r="BJ4905" s="77"/>
      <c r="BK4905" s="77"/>
      <c r="BL4905" s="77"/>
      <c r="BM4905" s="77"/>
      <c r="BN4905" s="77"/>
      <c r="BO4905" s="77"/>
      <c r="BP4905" s="77"/>
      <c r="BQ4905" s="77"/>
      <c r="BR4905" s="77"/>
      <c r="BS4905" s="77"/>
      <c r="BT4905" s="77"/>
      <c r="BU4905" s="77"/>
      <c r="BV4905" s="77"/>
      <c r="BW4905" s="77"/>
      <c r="BX4905" s="77"/>
      <c r="BY4905" s="77"/>
      <c r="BZ4905" s="77"/>
      <c r="CA4905" s="77"/>
      <c r="CB4905" s="77"/>
      <c r="CC4905" s="77"/>
    </row>
    <row r="4906" spans="1:81" ht="13.8" x14ac:dyDescent="0.25">
      <c r="A4906" s="78"/>
      <c r="C4906" s="77"/>
      <c r="D4906" s="78"/>
      <c r="E4906" s="77"/>
      <c r="F4906" s="77"/>
      <c r="G4906" s="77"/>
      <c r="H4906" s="77"/>
      <c r="I4906" s="77"/>
      <c r="J4906" s="77"/>
      <c r="K4906" s="77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77"/>
      <c r="X4906" s="77"/>
      <c r="Y4906" s="77"/>
      <c r="Z4906" s="77"/>
      <c r="AA4906" s="77"/>
      <c r="AB4906" s="77"/>
      <c r="AC4906" s="77"/>
      <c r="AD4906" s="77"/>
      <c r="AE4906" s="77"/>
      <c r="AF4906" s="77"/>
      <c r="AG4906" s="77"/>
      <c r="AH4906" s="77"/>
      <c r="AI4906" s="77"/>
      <c r="AJ4906" s="77"/>
      <c r="AK4906" s="77"/>
      <c r="AL4906" s="77"/>
      <c r="AM4906" s="77"/>
      <c r="AN4906" s="77"/>
      <c r="AO4906" s="77"/>
      <c r="AP4906" s="77"/>
      <c r="AQ4906" s="77"/>
      <c r="AR4906" s="77"/>
      <c r="AS4906" s="77"/>
      <c r="AT4906" s="77"/>
      <c r="AU4906" s="77"/>
      <c r="AV4906" s="77"/>
      <c r="AW4906" s="77"/>
      <c r="AX4906" s="77"/>
      <c r="AY4906" s="77"/>
      <c r="AZ4906" s="77"/>
      <c r="BA4906" s="77"/>
      <c r="BB4906" s="77"/>
      <c r="BC4906" s="77"/>
      <c r="BD4906" s="77"/>
      <c r="BE4906" s="77"/>
      <c r="BF4906" s="77"/>
      <c r="BG4906" s="77"/>
      <c r="BH4906" s="77"/>
      <c r="BI4906" s="77"/>
      <c r="BJ4906" s="77"/>
      <c r="BK4906" s="77"/>
      <c r="BL4906" s="77"/>
      <c r="BM4906" s="77"/>
      <c r="BN4906" s="77"/>
      <c r="BO4906" s="77"/>
      <c r="BP4906" s="77"/>
      <c r="BQ4906" s="77"/>
      <c r="BR4906" s="77"/>
      <c r="BS4906" s="77"/>
      <c r="BT4906" s="77"/>
      <c r="BU4906" s="77"/>
      <c r="BV4906" s="77"/>
      <c r="BW4906" s="77"/>
      <c r="BX4906" s="77"/>
      <c r="BY4906" s="77"/>
      <c r="BZ4906" s="77"/>
      <c r="CA4906" s="77"/>
      <c r="CB4906" s="77"/>
      <c r="CC4906" s="77"/>
    </row>
    <row r="4907" spans="1:81" ht="13.8" x14ac:dyDescent="0.25">
      <c r="A4907" s="78"/>
      <c r="C4907" s="77"/>
      <c r="D4907" s="78"/>
      <c r="E4907" s="77"/>
      <c r="F4907" s="77"/>
    </row>
    <row r="4908" spans="1:81" ht="13.8" x14ac:dyDescent="0.25">
      <c r="A4908" s="78"/>
      <c r="C4908" s="77"/>
      <c r="D4908" s="78"/>
      <c r="E4908" s="77"/>
      <c r="F4908" s="77"/>
    </row>
    <row r="4909" spans="1:81" ht="13.8" x14ac:dyDescent="0.25">
      <c r="A4909" s="78"/>
      <c r="C4909" s="77"/>
      <c r="D4909" s="78"/>
      <c r="E4909" s="77"/>
      <c r="F4909" s="77"/>
    </row>
    <row r="4910" spans="1:81" ht="13.8" x14ac:dyDescent="0.25">
      <c r="A4910" s="78"/>
      <c r="C4910" s="77"/>
      <c r="D4910" s="78"/>
      <c r="E4910" s="77"/>
      <c r="F4910" s="77"/>
    </row>
    <row r="4911" spans="1:81" ht="13.8" x14ac:dyDescent="0.25">
      <c r="A4911" s="78"/>
      <c r="C4911" s="77"/>
      <c r="D4911" s="78"/>
      <c r="E4911" s="77"/>
      <c r="F4911" s="77"/>
    </row>
    <row r="4912" spans="1:81" ht="13.8" x14ac:dyDescent="0.25">
      <c r="A4912" s="78"/>
      <c r="C4912" s="77"/>
      <c r="D4912" s="78"/>
      <c r="E4912" s="77"/>
      <c r="F4912" s="77"/>
    </row>
    <row r="4913" spans="1:6" ht="13.8" x14ac:dyDescent="0.25">
      <c r="A4913" s="78"/>
      <c r="C4913" s="77"/>
      <c r="D4913" s="78"/>
      <c r="E4913" s="77"/>
      <c r="F4913" s="77"/>
    </row>
    <row r="4914" spans="1:6" ht="13.8" x14ac:dyDescent="0.25">
      <c r="A4914" s="78"/>
      <c r="C4914" s="77"/>
      <c r="D4914" s="78"/>
      <c r="E4914" s="77"/>
      <c r="F4914" s="77"/>
    </row>
    <row r="4915" spans="1:6" ht="13.8" x14ac:dyDescent="0.25">
      <c r="A4915" s="78"/>
      <c r="C4915" s="77"/>
      <c r="D4915" s="78"/>
      <c r="E4915" s="77"/>
      <c r="F4915" s="77"/>
    </row>
    <row r="1048195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HP</cp:lastModifiedBy>
  <cp:lastPrinted>2025-01-07T06:25:43Z</cp:lastPrinted>
  <dcterms:created xsi:type="dcterms:W3CDTF">2021-10-13T22:24:50Z</dcterms:created>
  <dcterms:modified xsi:type="dcterms:W3CDTF">2025-01-07T06:30:52Z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